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<sst xmlns="http://schemas.openxmlformats.org/spreadsheetml/2006/main" count="90">
  <si>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</si>
  <si>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r>
      <rPr>
        <b/>
        <sz val="11"/>
        <color theme="1"/>
        <rFont val="宋体"/>
        <charset val="134"/>
      </rPr>
      <t>团号：</t>
    </r>
    <r>
      <rPr>
        <sz val="11"/>
        <color theme="1"/>
        <rFont val="宋体"/>
        <charset val="134"/>
      </rPr>
      <t>HMPA-180322-STY562</t>
    </r>
  </si>
  <si>
    <t>会议日期：2月28日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</si>
  <si>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</si>
  <si>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</si>
  <si>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</si>
  <si>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</si>
  <si>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</si>
  <si>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</si>
  <si>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</si>
  <si>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</si>
  <si>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</si>
  <si>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</si>
  <si>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</si>
  <si>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</si>
  <si>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</si>
  <si>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</si>
  <si>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</si>
  <si>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</si>
  <si>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</si>
  <si>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</si>
  <si>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</si>
  <si>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李忠</t>
  </si>
  <si>
    <t>需有客户邮件确认，并抄送合规部。</t>
  </si>
  <si>
    <t>杨舒珺</t>
  </si>
  <si>
    <t>河南斯可威国际贸易有限公司</t>
  </si>
  <si>
    <t>漯河市新希望汽车销售服务有限公司</t>
  </si>
  <si>
    <t>陕西华兴盛誉汽车贸易有限公司</t>
  </si>
  <si>
    <t>王婷婷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</si>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</sst>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28" fillId="18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6" workbookViewId="0">
      <selection activeCell="I22" sqref="I2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625" customWidth="1"/>
    <col min="9" max="9" width="33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4000</v>
      </c>
      <c r="G17" s="63">
        <v>0</v>
      </c>
      <c r="H17" s="63">
        <f>F17+G17</f>
        <v>4000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3930</v>
      </c>
      <c r="G18" s="63">
        <v>0</v>
      </c>
      <c r="H18" s="63">
        <f>F18+G18</f>
        <v>3930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5000</v>
      </c>
      <c r="G19" s="63">
        <v>0</v>
      </c>
      <c r="H19" s="63">
        <f>F19+G19</f>
        <v>5000</v>
      </c>
      <c r="I19" s="84" t="s">
        <v>25</v>
      </c>
      <c r="J19" s="90"/>
    </row>
    <row r="20" customHeight="1" spans="1:10">
      <c r="A20" s="61"/>
      <c r="B20" s="62"/>
      <c r="C20" s="63"/>
      <c r="D20" s="64"/>
      <c r="E20" s="63"/>
      <c r="F20" s="63">
        <v>5248</v>
      </c>
      <c r="G20" s="63">
        <v>0</v>
      </c>
      <c r="H20" s="63">
        <f>F20+G20</f>
        <v>5248</v>
      </c>
      <c r="I20" s="84" t="s">
        <v>26</v>
      </c>
      <c r="J20" s="90"/>
    </row>
    <row r="21" customHeight="1" spans="1:10">
      <c r="A21" s="61"/>
      <c r="B21" s="62"/>
      <c r="C21" s="63"/>
      <c r="D21" s="64"/>
      <c r="E21" s="63"/>
      <c r="F21" s="63">
        <v>4000</v>
      </c>
      <c r="G21" s="63">
        <v>0</v>
      </c>
      <c r="H21" s="63">
        <f>F21+G21</f>
        <v>4000</v>
      </c>
      <c r="I21" s="84" t="s">
        <v>27</v>
      </c>
      <c r="J21" s="90"/>
    </row>
    <row r="22" customHeight="1" spans="1:10">
      <c r="A22" s="61"/>
      <c r="B22" s="62"/>
      <c r="C22" s="63"/>
      <c r="D22" s="64"/>
      <c r="E22" s="63"/>
      <c r="F22" s="63">
        <v>4000</v>
      </c>
      <c r="G22" s="63">
        <v>0</v>
      </c>
      <c r="H22" s="63">
        <f>F22+G22</f>
        <v>4000</v>
      </c>
      <c r="I22" s="84" t="s">
        <v>28</v>
      </c>
      <c r="J22" s="90"/>
    </row>
    <row r="23" s="50" customFormat="1" customHeight="1" spans="1:10">
      <c r="A23" s="65"/>
      <c r="B23" s="66" t="s">
        <v>29</v>
      </c>
      <c r="C23" s="67">
        <f>SUM(C17)</f>
        <v>0</v>
      </c>
      <c r="D23" s="67">
        <f t="shared" ref="D23:E23" si="2">SUM(D17)</f>
        <v>0</v>
      </c>
      <c r="E23" s="67">
        <f t="shared" si="2"/>
        <v>0</v>
      </c>
      <c r="F23" s="67">
        <f>SUM(F17:F22)</f>
        <v>26178</v>
      </c>
      <c r="G23" s="67">
        <f>SUM(G17:G22)</f>
        <v>0</v>
      </c>
      <c r="H23" s="67">
        <f>SUM(H17:H22)</f>
        <v>26178</v>
      </c>
      <c r="I23" s="87"/>
      <c r="J23" s="91"/>
    </row>
    <row r="24" customHeight="1" spans="1:10">
      <c r="A24" s="61">
        <v>4</v>
      </c>
      <c r="B24" s="62" t="s">
        <v>30</v>
      </c>
      <c r="C24" s="63">
        <v>0</v>
      </c>
      <c r="D24" s="64"/>
      <c r="E24" s="63">
        <f t="shared" ref="E23:E47" si="3">C24*D24</f>
        <v>0</v>
      </c>
      <c r="F24" s="63">
        <v>0</v>
      </c>
      <c r="G24" s="63">
        <v>0</v>
      </c>
      <c r="H24" s="63">
        <f t="shared" ref="H23:H47" si="4">F24+G24</f>
        <v>0</v>
      </c>
      <c r="I24" s="84"/>
      <c r="J24" s="89" t="s">
        <v>31</v>
      </c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4"/>
        <v>0</v>
      </c>
      <c r="I25" s="84"/>
      <c r="J25" s="90"/>
    </row>
    <row r="26" s="50" customFormat="1" customHeight="1" spans="1:10">
      <c r="A26" s="65"/>
      <c r="B26" s="66" t="s">
        <v>32</v>
      </c>
      <c r="C26" s="67">
        <f>SUM(C24)</f>
        <v>0</v>
      </c>
      <c r="D26" s="67">
        <f t="shared" ref="D26:E26" si="5">SUM(D24)</f>
        <v>0</v>
      </c>
      <c r="E26" s="67">
        <f t="shared" si="5"/>
        <v>0</v>
      </c>
      <c r="F26" s="67">
        <f>SUM(F24:F25)</f>
        <v>0</v>
      </c>
      <c r="G26" s="67">
        <f t="shared" ref="G26:H26" si="6">SUM(G24:G25)</f>
        <v>0</v>
      </c>
      <c r="H26" s="67">
        <f t="shared" si="6"/>
        <v>0</v>
      </c>
      <c r="I26" s="87"/>
      <c r="J26" s="91"/>
    </row>
    <row r="27" customHeight="1" spans="1:10">
      <c r="A27" s="68">
        <v>5</v>
      </c>
      <c r="B27" s="69" t="s">
        <v>33</v>
      </c>
      <c r="C27" s="70">
        <v>0</v>
      </c>
      <c r="D27" s="68"/>
      <c r="E27" s="70">
        <f t="shared" si="3"/>
        <v>0</v>
      </c>
      <c r="F27" s="63">
        <v>0</v>
      </c>
      <c r="G27" s="63">
        <v>0</v>
      </c>
      <c r="H27" s="63">
        <f t="shared" si="4"/>
        <v>0</v>
      </c>
      <c r="I27" s="84"/>
      <c r="J27" s="85" t="s">
        <v>34</v>
      </c>
    </row>
    <row r="28" customHeight="1" spans="1:10">
      <c r="A28" s="71"/>
      <c r="B28" s="72"/>
      <c r="C28" s="73"/>
      <c r="D28" s="71"/>
      <c r="E28" s="73"/>
      <c r="F28" s="63">
        <v>0</v>
      </c>
      <c r="G28" s="63">
        <v>0</v>
      </c>
      <c r="H28" s="63">
        <f t="shared" ref="H28" si="7">F28+G28</f>
        <v>0</v>
      </c>
      <c r="I28" s="84"/>
      <c r="J28" s="86"/>
    </row>
    <row r="29" s="50" customFormat="1" customHeight="1" spans="1:10">
      <c r="A29" s="65"/>
      <c r="B29" s="66" t="s">
        <v>35</v>
      </c>
      <c r="C29" s="67">
        <f>SUM(C27)</f>
        <v>0</v>
      </c>
      <c r="D29" s="67">
        <f t="shared" ref="D29:E29" si="8">SUM(D27)</f>
        <v>0</v>
      </c>
      <c r="E29" s="67">
        <f t="shared" si="8"/>
        <v>0</v>
      </c>
      <c r="F29" s="67">
        <f>SUM(F27:F28)</f>
        <v>0</v>
      </c>
      <c r="G29" s="67">
        <f>SUM(G27:G28)</f>
        <v>0</v>
      </c>
      <c r="H29" s="67">
        <f t="shared" ref="H29" si="9">SUM(H27:H28)</f>
        <v>0</v>
      </c>
      <c r="I29" s="87"/>
      <c r="J29" s="88"/>
    </row>
    <row r="30" customHeight="1" spans="1:10">
      <c r="A30" s="61">
        <v>6</v>
      </c>
      <c r="B30" s="62" t="s">
        <v>36</v>
      </c>
      <c r="C30" s="63">
        <v>0</v>
      </c>
      <c r="D30" s="64"/>
      <c r="E30" s="63">
        <f t="shared" si="3"/>
        <v>0</v>
      </c>
      <c r="F30" s="63">
        <v>0</v>
      </c>
      <c r="G30" s="63">
        <v>0</v>
      </c>
      <c r="H30" s="63">
        <f t="shared" si="4"/>
        <v>0</v>
      </c>
      <c r="I30" s="84"/>
      <c r="J30" s="85" t="s">
        <v>37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4"/>
        <v>0</v>
      </c>
      <c r="I31" s="84"/>
      <c r="J31" s="90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4"/>
        <v>0</v>
      </c>
      <c r="I32" s="84"/>
      <c r="J32" s="90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4"/>
        <v>0</v>
      </c>
      <c r="I33" s="84"/>
      <c r="J33" s="90"/>
    </row>
    <row r="34" s="50" customFormat="1" customHeight="1" spans="1:10">
      <c r="A34" s="65"/>
      <c r="B34" s="66" t="s">
        <v>38</v>
      </c>
      <c r="C34" s="67">
        <f>SUM(C30)</f>
        <v>0</v>
      </c>
      <c r="D34" s="67">
        <f t="shared" ref="D34:E34" si="10">SUM(D30)</f>
        <v>0</v>
      </c>
      <c r="E34" s="67">
        <f t="shared" si="10"/>
        <v>0</v>
      </c>
      <c r="F34" s="67">
        <f>SUM(F30:F33)</f>
        <v>0</v>
      </c>
      <c r="G34" s="67">
        <f t="shared" ref="G34:H34" si="11">SUM(G30:G33)</f>
        <v>0</v>
      </c>
      <c r="H34" s="67">
        <f t="shared" si="11"/>
        <v>0</v>
      </c>
      <c r="I34" s="87"/>
      <c r="J34" s="91"/>
    </row>
    <row r="35" customHeight="1" spans="1:10">
      <c r="A35" s="61">
        <v>7</v>
      </c>
      <c r="B35" s="62" t="s">
        <v>39</v>
      </c>
      <c r="C35" s="63">
        <v>0</v>
      </c>
      <c r="D35" s="64"/>
      <c r="E35" s="63">
        <f t="shared" si="3"/>
        <v>0</v>
      </c>
      <c r="F35" s="63">
        <v>0</v>
      </c>
      <c r="G35" s="63">
        <v>0</v>
      </c>
      <c r="H35" s="63">
        <f t="shared" si="4"/>
        <v>0</v>
      </c>
      <c r="I35" s="84"/>
      <c r="J35" s="92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4"/>
        <v>0</v>
      </c>
      <c r="I36" s="84"/>
      <c r="J36" s="93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4"/>
        <v>0</v>
      </c>
      <c r="I37" s="84"/>
      <c r="J37" s="93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4"/>
        <v>0</v>
      </c>
      <c r="I38" s="84"/>
      <c r="J38" s="93"/>
    </row>
    <row r="39" s="50" customFormat="1" customHeight="1" spans="1:10">
      <c r="A39" s="65"/>
      <c r="B39" s="66" t="s">
        <v>40</v>
      </c>
      <c r="C39" s="67">
        <f>SUM(C35)</f>
        <v>0</v>
      </c>
      <c r="D39" s="67">
        <f t="shared" ref="D39:E39" si="12">SUM(D35)</f>
        <v>0</v>
      </c>
      <c r="E39" s="67">
        <f t="shared" si="12"/>
        <v>0</v>
      </c>
      <c r="F39" s="67">
        <f>SUM(F35:F38)</f>
        <v>0</v>
      </c>
      <c r="G39" s="67">
        <f t="shared" ref="G39:H39" si="13">SUM(G35:G38)</f>
        <v>0</v>
      </c>
      <c r="H39" s="67">
        <f t="shared" si="13"/>
        <v>0</v>
      </c>
      <c r="I39" s="87"/>
      <c r="J39" s="94"/>
    </row>
    <row r="40" customHeight="1" spans="1:10">
      <c r="A40" s="61">
        <v>8</v>
      </c>
      <c r="B40" s="62" t="s">
        <v>41</v>
      </c>
      <c r="C40" s="63">
        <v>0</v>
      </c>
      <c r="D40" s="64"/>
      <c r="E40" s="63">
        <f t="shared" si="3"/>
        <v>0</v>
      </c>
      <c r="F40" s="63">
        <v>0</v>
      </c>
      <c r="G40" s="63">
        <v>0</v>
      </c>
      <c r="H40" s="63">
        <f t="shared" si="4"/>
        <v>0</v>
      </c>
      <c r="I40" s="84"/>
      <c r="J40" s="89" t="s">
        <v>42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4"/>
        <v>0</v>
      </c>
      <c r="I41" s="84"/>
      <c r="J41" s="90"/>
    </row>
    <row r="42" s="50" customFormat="1" customHeight="1" spans="1:10">
      <c r="A42" s="65"/>
      <c r="B42" s="66" t="s">
        <v>43</v>
      </c>
      <c r="C42" s="67">
        <f>SUM(C40)</f>
        <v>0</v>
      </c>
      <c r="D42" s="67">
        <f t="shared" ref="D42:E42" si="14">SUM(D40)</f>
        <v>0</v>
      </c>
      <c r="E42" s="67">
        <f t="shared" si="14"/>
        <v>0</v>
      </c>
      <c r="F42" s="67">
        <f>SUM(F40:F41)</f>
        <v>0</v>
      </c>
      <c r="G42" s="67">
        <f t="shared" ref="G42:H42" si="15">SUM(G40:G41)</f>
        <v>0</v>
      </c>
      <c r="H42" s="67">
        <f t="shared" si="15"/>
        <v>0</v>
      </c>
      <c r="I42" s="87"/>
      <c r="J42" s="91"/>
    </row>
    <row r="43" customHeight="1" spans="1:10">
      <c r="A43" s="61">
        <v>9</v>
      </c>
      <c r="B43" s="62" t="s">
        <v>44</v>
      </c>
      <c r="C43" s="63">
        <v>0</v>
      </c>
      <c r="D43" s="64"/>
      <c r="E43" s="63">
        <f t="shared" si="3"/>
        <v>0</v>
      </c>
      <c r="F43" s="63">
        <v>0</v>
      </c>
      <c r="G43" s="63">
        <v>0</v>
      </c>
      <c r="H43" s="63">
        <f t="shared" si="4"/>
        <v>0</v>
      </c>
      <c r="I43" s="84"/>
      <c r="J43" s="85" t="s">
        <v>45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4"/>
        <v>0</v>
      </c>
      <c r="I44" s="84"/>
      <c r="J44" s="86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4"/>
        <v>0</v>
      </c>
      <c r="I45" s="84"/>
      <c r="J45" s="86"/>
    </row>
    <row r="46" s="50" customFormat="1" customHeight="1" spans="1:10">
      <c r="A46" s="65"/>
      <c r="B46" s="66" t="s">
        <v>46</v>
      </c>
      <c r="C46" s="67">
        <f>SUM(C43)</f>
        <v>0</v>
      </c>
      <c r="D46" s="67">
        <f t="shared" ref="D46:E46" si="16">SUM(D43)</f>
        <v>0</v>
      </c>
      <c r="E46" s="67">
        <f t="shared" si="16"/>
        <v>0</v>
      </c>
      <c r="F46" s="67">
        <f>SUM(F43:F45)</f>
        <v>0</v>
      </c>
      <c r="G46" s="67">
        <f t="shared" ref="G46:H46" si="17">SUM(G43:G45)</f>
        <v>0</v>
      </c>
      <c r="H46" s="67">
        <f t="shared" si="17"/>
        <v>0</v>
      </c>
      <c r="I46" s="87"/>
      <c r="J46" s="88"/>
    </row>
    <row r="47" customHeight="1" spans="1:10">
      <c r="A47" s="68">
        <v>10</v>
      </c>
      <c r="B47" s="62" t="s">
        <v>47</v>
      </c>
      <c r="C47" s="63">
        <v>0</v>
      </c>
      <c r="D47" s="64"/>
      <c r="E47" s="63">
        <f t="shared" si="3"/>
        <v>0</v>
      </c>
      <c r="F47" s="63">
        <v>0</v>
      </c>
      <c r="G47" s="63">
        <v>0</v>
      </c>
      <c r="H47" s="63">
        <f t="shared" si="4"/>
        <v>0</v>
      </c>
      <c r="I47" s="84"/>
      <c r="J47" s="92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8">F48+G48</f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4"/>
      <c r="J52" s="93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4"/>
      <c r="J53" s="93"/>
    </row>
    <row r="54" s="50" customFormat="1" customHeight="1" spans="1:10">
      <c r="A54" s="65"/>
      <c r="B54" s="66" t="s">
        <v>48</v>
      </c>
      <c r="C54" s="67">
        <f>SUM(C47)</f>
        <v>0</v>
      </c>
      <c r="D54" s="67">
        <f t="shared" ref="D54:E54" si="19">SUM(D47)</f>
        <v>0</v>
      </c>
      <c r="E54" s="67">
        <f t="shared" si="19"/>
        <v>0</v>
      </c>
      <c r="F54" s="67">
        <f>SUM(F47:F53)</f>
        <v>0</v>
      </c>
      <c r="G54" s="67">
        <f t="shared" ref="G54:H54" si="20">SUM(G47:G53)</f>
        <v>0</v>
      </c>
      <c r="H54" s="67">
        <f t="shared" si="20"/>
        <v>0</v>
      </c>
      <c r="I54" s="87"/>
      <c r="J54" s="94"/>
    </row>
    <row r="55" customHeight="1" spans="1:10">
      <c r="A55" s="65"/>
      <c r="B55" s="66" t="s">
        <v>49</v>
      </c>
      <c r="C55" s="67">
        <f>SUM(C54,C46,C42,C39,C34,C29,C26,C23,C16,C13)</f>
        <v>0</v>
      </c>
      <c r="D55" s="67">
        <f t="shared" ref="D55:H55" si="21">SUM(D54,D46,D42,D39,D34,D29,D26,D23,D16,D13)</f>
        <v>0</v>
      </c>
      <c r="E55" s="67">
        <f t="shared" si="21"/>
        <v>0</v>
      </c>
      <c r="F55" s="67">
        <f t="shared" si="21"/>
        <v>26178</v>
      </c>
      <c r="G55" s="67">
        <f t="shared" si="21"/>
        <v>0</v>
      </c>
      <c r="H55" s="67">
        <f t="shared" si="21"/>
        <v>26178</v>
      </c>
      <c r="I55" s="87"/>
      <c r="J55" s="95"/>
    </row>
    <row r="59" customHeight="1" spans="1:9">
      <c r="A59" s="75" t="s">
        <v>50</v>
      </c>
      <c r="B59" s="76"/>
      <c r="C59" s="77" t="s">
        <v>51</v>
      </c>
      <c r="D59" s="77"/>
      <c r="E59" s="77" t="s">
        <v>52</v>
      </c>
      <c r="F59" s="77"/>
      <c r="G59" s="77" t="s">
        <v>53</v>
      </c>
      <c r="H59" s="77"/>
      <c r="I59" s="96" t="s">
        <v>54</v>
      </c>
    </row>
    <row r="60" customHeight="1" spans="1:9">
      <c r="A60" s="78">
        <f>E55</f>
        <v>0</v>
      </c>
      <c r="B60" s="79"/>
      <c r="C60" s="79">
        <f>H55</f>
        <v>26178</v>
      </c>
      <c r="D60" s="79"/>
      <c r="E60" s="79">
        <f>F55</f>
        <v>26178</v>
      </c>
      <c r="F60" s="79"/>
      <c r="G60" s="79">
        <f>G55</f>
        <v>0</v>
      </c>
      <c r="H60" s="79"/>
      <c r="I60" s="97">
        <f>A60-C60</f>
        <v>-26178</v>
      </c>
    </row>
    <row r="62" customHeight="1" spans="1:9">
      <c r="A62" s="80" t="s">
        <v>55</v>
      </c>
      <c r="B62" s="81"/>
      <c r="C62" s="82" t="s">
        <v>56</v>
      </c>
      <c r="D62" s="80"/>
      <c r="E62" s="80" t="s">
        <v>57</v>
      </c>
      <c r="F62" s="80"/>
      <c r="G62" s="80" t="s">
        <v>58</v>
      </c>
      <c r="H62" s="80"/>
      <c r="I62" s="8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>
        <f>F5</f>
        <v>0</v>
      </c>
      <c r="G28" s="7"/>
      <c r="H28" s="6" t="s">
        <v>61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62</v>
      </c>
      <c r="E29" s="10"/>
      <c r="F29" s="11">
        <f>F6</f>
        <v>0</v>
      </c>
      <c r="G29" s="11"/>
      <c r="H29" s="10" t="s">
        <v>63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2018-04-02T02:38:07Z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