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640"/>
  </bookViews>
  <sheets>
    <sheet name="北京车展" sheetId="1" r:id="rId1"/>
  </sheets>
  <definedNames>
    <definedName name="_xlnm.Print_Area" localSheetId="0">北京车展!$A$1:$F$54</definedName>
    <definedName name="_xlnm.Print_Titles" localSheetId="0">北京车展!$1:$7</definedName>
  </definedNames>
  <calcPr calcId="125725" concurrentCalc="0"/>
</workbook>
</file>

<file path=xl/calcChain.xml><?xml version="1.0" encoding="utf-8"?>
<calcChain xmlns="http://schemas.openxmlformats.org/spreadsheetml/2006/main">
  <c r="G30" i="1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23"/>
  <c r="G24"/>
  <c r="G25"/>
  <c r="G26"/>
  <c r="G27"/>
  <c r="G28"/>
  <c r="G29"/>
  <c r="G22"/>
  <c r="G21"/>
  <c r="G20"/>
  <c r="G19"/>
  <c r="G18"/>
  <c r="G13"/>
  <c r="G14"/>
  <c r="G15"/>
  <c r="G16"/>
  <c r="G17"/>
  <c r="G12"/>
  <c r="G52"/>
  <c r="G53"/>
  <c r="G54"/>
</calcChain>
</file>

<file path=xl/sharedStrings.xml><?xml version="1.0" encoding="utf-8"?>
<sst xmlns="http://schemas.openxmlformats.org/spreadsheetml/2006/main" count="95" uniqueCount="90">
  <si>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</si>
  <si>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</si>
  <si>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</si>
  <si>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</si>
  <si>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>项目</t>
  </si>
  <si>
    <t>规格</t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</si>
  <si>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</si>
  <si>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</si>
  <si>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</si>
  <si>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r>
      <rPr>
        <sz val="9"/>
        <rFont val="宋体"/>
        <family val="3"/>
        <charset val="134"/>
      </rP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</t>
    </r>
  </si>
  <si>
    <t>酒店大堂媒体签到台，允许背板搭建，酒店提供签到桌、桌布座椅、鲜花，
酒店大堂不允许有其他竞品的相关签到物品</t>
    <phoneticPr fontId="1" type="noConversion"/>
  </si>
  <si>
    <r>
      <rPr>
        <sz val="9"/>
        <rFont val="宋体"/>
        <family val="3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family val="3"/>
        <charset val="134"/>
      </rPr>
      <t xml:space="preserve">结算费用。
</t>
    </r>
    <phoneticPr fontId="1" type="noConversion"/>
  </si>
  <si>
    <r>
      <rPr>
        <sz val="9"/>
        <rFont val="宋体"/>
        <family val="3"/>
        <charset val="134"/>
      </rPr>
      <t>停车场</t>
    </r>
    <phoneticPr fontId="1" type="noConversion"/>
  </si>
  <si>
    <r>
      <rPr>
        <sz val="9"/>
        <rFont val="宋体"/>
        <family val="3"/>
        <charset val="134"/>
      </rPr>
      <t>会议室
会议室门口及沿途需放置与活动相关的背景板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指示牌，方便客人找寻</t>
    </r>
    <phoneticPr fontId="1" type="noConversion"/>
  </si>
  <si>
    <t>停车场</t>
    <phoneticPr fontId="1" type="noConversion"/>
  </si>
  <si>
    <t>旅行社人员 Travel Agency</t>
    <phoneticPr fontId="1" type="noConversion"/>
  </si>
  <si>
    <r>
      <rPr>
        <sz val="9"/>
        <rFont val="宋体"/>
        <family val="3"/>
        <charset val="134"/>
      </rPr>
      <t>其他</t>
    </r>
    <phoneticPr fontId="1" type="noConversion"/>
  </si>
  <si>
    <r>
      <rPr>
        <sz val="9"/>
        <rFont val="宋体"/>
        <family val="3"/>
        <charset val="134"/>
      </rPr>
      <t>人工</t>
    </r>
    <phoneticPr fontId="1" type="noConversion"/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</si>
  <si>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Agency airfare</t>
    </r>
    <phoneticPr fontId="1" type="noConversion"/>
  </si>
  <si>
    <r>
      <rPr>
        <sz val="9"/>
        <rFont val="宋体"/>
        <family val="3"/>
        <charset val="134"/>
      </rPr>
      <t>工作人员餐补</t>
    </r>
    <r>
      <rPr>
        <sz val="9"/>
        <rFont val="Arial"/>
        <family val="2"/>
      </rPr>
      <t xml:space="preserve"> Agency board expense</t>
    </r>
    <phoneticPr fontId="1" type="noConversion"/>
  </si>
  <si>
    <t>杂费</t>
    <phoneticPr fontId="1" type="noConversion"/>
  </si>
  <si>
    <t>其他</t>
    <phoneticPr fontId="1" type="noConversion"/>
  </si>
  <si>
    <t>酒店相关：Hotel</t>
    <phoneticPr fontId="1" type="noConversion"/>
  </si>
  <si>
    <t>Hotel                        公付</t>
    <phoneticPr fontId="1" type="noConversion"/>
  </si>
  <si>
    <t>酒店一层：自助餐厅 Buffet</t>
    <phoneticPr fontId="1" type="noConversion"/>
  </si>
  <si>
    <t>Service fee 服务费 10%</t>
    <phoneticPr fontId="1" type="noConversion"/>
  </si>
  <si>
    <t>自付房费
一、客人签单部分由会务组负责人员负责确认是否划入总账</t>
    <phoneticPr fontId="1" type="noConversion"/>
  </si>
  <si>
    <t xml:space="preserve">Hotel:                  </t>
    <phoneticPr fontId="1" type="noConversion"/>
  </si>
  <si>
    <t>45座大巴：酒店－车展－酒店</t>
    <phoneticPr fontId="1" type="noConversion"/>
  </si>
  <si>
    <t>GL8：机场－酒店</t>
    <phoneticPr fontId="1" type="noConversion"/>
  </si>
  <si>
    <t>考斯特：酒店－车展－酒店</t>
    <phoneticPr fontId="1" type="noConversion"/>
  </si>
  <si>
    <r>
      <t>GL8</t>
    </r>
    <r>
      <rPr>
        <sz val="9"/>
        <rFont val="宋体"/>
        <family val="3"/>
        <charset val="134"/>
      </rPr>
      <t>：酒店－机场－酒店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</si>
  <si>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r>
      <rPr>
        <sz val="9"/>
        <rFont val="宋体"/>
        <family val="3"/>
        <charset val="134"/>
      </rPr>
      <t>考斯特：机场－酒店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展馆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</si>
  <si>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r>
      <t>45</t>
    </r>
    <r>
      <rPr>
        <sz val="9"/>
        <rFont val="宋体"/>
        <family val="3"/>
        <charset val="134"/>
      </rPr>
      <t>座大巴：机场－酒店-展馆-活动-酒店</t>
    </r>
    <phoneticPr fontId="1" type="noConversion"/>
  </si>
  <si>
    <t>考斯特：酒店-车展－酒店</t>
    <phoneticPr fontId="1" type="noConversion"/>
  </si>
  <si>
    <t>GL8</t>
    <phoneticPr fontId="1" type="noConversion"/>
  </si>
  <si>
    <r>
      <t>45</t>
    </r>
    <r>
      <rPr>
        <sz val="9"/>
        <rFont val="宋体"/>
        <family val="3"/>
        <charset val="134"/>
      </rPr>
      <t>座大巴：酒店－车展－酒店</t>
    </r>
    <phoneticPr fontId="1" type="noConversion"/>
  </si>
  <si>
    <r>
      <t>45</t>
    </r>
    <r>
      <rPr>
        <sz val="9"/>
        <rFont val="宋体"/>
        <family val="3"/>
        <charset val="134"/>
      </rPr>
      <t>座大巴：酒店－活动－酒店</t>
    </r>
    <phoneticPr fontId="1" type="noConversion"/>
  </si>
  <si>
    <t>考斯特：酒店－活动－酒店</t>
    <phoneticPr fontId="1" type="noConversion"/>
  </si>
  <si>
    <t>考斯特：酒店－机场</t>
    <phoneticPr fontId="1" type="noConversion"/>
  </si>
  <si>
    <t>GL8：酒店－机场</t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</si>
  <si>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</si>
  <si>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</si>
  <si>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大床房（含单早，服务费，宽带费用）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</si>
  <si>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</si>
  <si>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</si>
  <si>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4</t>
    </r>
    <r>
      <rPr>
        <sz val="9"/>
        <rFont val="宋体"/>
        <family val="3"/>
        <charset val="134"/>
      </rPr>
      <t>月25日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</si>
  <si>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</si>
  <si>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</si>
  <si>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t>4</t>
    </r>
    <r>
      <rPr>
        <sz val="9"/>
        <rFont val="宋体"/>
        <family val="3"/>
        <charset val="134"/>
      </rPr>
      <t>月25日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</si>
  <si>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rPr>
        <sz val="9"/>
        <rFont val="宋体"/>
        <family val="3"/>
        <charset val="134"/>
      </rPr>
      <t>媒体专访场地：
媒体高层</t>
    </r>
    <r>
      <rPr>
        <sz val="9"/>
        <rFont val="Arial"/>
        <family val="2"/>
      </rPr>
      <t>QA</t>
    </r>
    <r>
      <rPr>
        <sz val="9"/>
        <rFont val="宋体"/>
        <family val="3"/>
        <charset val="134"/>
      </rPr>
      <t>会议室
（酒店免费提供沙发</t>
    </r>
    <r>
      <rPr>
        <sz val="9"/>
        <rFont val="Arial"/>
        <family val="2"/>
      </rPr>
      <t>35</t>
    </r>
    <r>
      <rPr>
        <sz val="9"/>
        <rFont val="宋体"/>
        <family val="3"/>
        <charset val="134"/>
      </rPr>
      <t>个，配茶几）</t>
    </r>
    <phoneticPr fontId="1" type="noConversion"/>
  </si>
  <si>
    <r>
      <t>4</t>
    </r>
    <r>
      <rPr>
        <sz val="9"/>
        <rFont val="宋体"/>
        <family val="3"/>
        <charset val="134"/>
      </rPr>
      <t xml:space="preserve">月23日晚搭建 Reception desk location and setting up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月26日晚撤场</t>
    </r>
    <phoneticPr fontId="1" type="noConversion"/>
  </si>
  <si>
    <r>
      <t>4</t>
    </r>
    <r>
      <rPr>
        <sz val="9"/>
        <rFont val="宋体"/>
        <family val="3"/>
        <charset val="134"/>
      </rPr>
      <t>月23日</t>
    </r>
    <r>
      <rPr>
        <sz val="9"/>
        <rFont val="Arial"/>
        <family val="2"/>
      </rPr>
      <t>-26</t>
    </r>
    <r>
      <rPr>
        <sz val="9"/>
        <rFont val="宋体"/>
        <family val="3"/>
        <charset val="134"/>
      </rPr>
      <t>日：酒店免费提供五辆大巴的停车位或免费停车券</t>
    </r>
    <phoneticPr fontId="1" type="noConversion"/>
  </si>
  <si>
    <r>
      <t>4</t>
    </r>
    <r>
      <rPr>
        <sz val="9"/>
        <rFont val="宋体"/>
        <family val="3"/>
        <charset val="134"/>
      </rPr>
      <t>月23-26日：至少提供3</t>
    </r>
    <r>
      <rPr>
        <sz val="9"/>
        <rFont val="Arial"/>
        <family val="2"/>
      </rPr>
      <t>0</t>
    </r>
    <r>
      <rPr>
        <sz val="9"/>
        <rFont val="宋体"/>
        <family val="3"/>
        <charset val="134"/>
      </rPr>
      <t>个免费停车位</t>
    </r>
    <phoneticPr fontId="1" type="noConversion"/>
  </si>
  <si>
    <r>
      <t>4</t>
    </r>
    <r>
      <rPr>
        <sz val="9"/>
        <rFont val="宋体"/>
        <family val="3"/>
        <charset val="134"/>
      </rPr>
      <t>月23日</t>
    </r>
    <r>
      <rPr>
        <sz val="9"/>
        <rFont val="Arial"/>
        <family val="2"/>
      </rPr>
      <t>/24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工作人员踩点</t>
    </r>
    <phoneticPr fontId="1" type="noConversion"/>
  </si>
  <si>
    <r>
      <t>4</t>
    </r>
    <r>
      <rPr>
        <sz val="9"/>
        <rFont val="宋体"/>
        <family val="3"/>
        <charset val="134"/>
      </rPr>
      <t>月24日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专访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媒体接机</t>
    </r>
    <phoneticPr fontId="1" type="noConversion"/>
  </si>
  <si>
    <r>
      <t>4</t>
    </r>
    <r>
      <rPr>
        <sz val="9"/>
        <rFont val="宋体"/>
        <family val="3"/>
        <charset val="134"/>
      </rPr>
      <t>月24日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大批媒体接机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办证
全天</t>
    </r>
    <phoneticPr fontId="1" type="noConversion"/>
  </si>
  <si>
    <r>
      <t>4</t>
    </r>
    <r>
      <rPr>
        <sz val="9"/>
        <rFont val="宋体"/>
        <family val="3"/>
        <charset val="134"/>
      </rPr>
      <t>月25日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前往展馆</t>
    </r>
    <phoneticPr fontId="1" type="noConversion"/>
  </si>
  <si>
    <r>
      <t>4</t>
    </r>
    <r>
      <rPr>
        <sz val="9"/>
        <rFont val="宋体"/>
        <family val="3"/>
        <charset val="134"/>
      </rPr>
      <t>月24日</t>
    </r>
    <r>
      <rPr>
        <sz val="9"/>
        <rFont val="Arial"/>
        <family val="2"/>
      </rPr>
      <t xml:space="preserve"> XXX</t>
    </r>
    <r>
      <rPr>
        <sz val="9"/>
        <rFont val="宋体"/>
        <family val="3"/>
        <charset val="134"/>
      </rPr>
      <t>之夜活动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</si>
  <si>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26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送机</t>
    </r>
    <phoneticPr fontId="1" type="noConversion"/>
  </si>
  <si>
    <r>
      <t>2018</t>
    </r>
    <r>
      <rPr>
        <sz val="9"/>
        <rFont val="宋体"/>
        <family val="3"/>
        <charset val="134"/>
      </rPr>
      <t>北京车展</t>
    </r>
    <r>
      <rPr>
        <sz val="9"/>
        <rFont val="Arial"/>
        <family val="2"/>
      </rPr>
      <t xml:space="preserve">  2018 Beijing Autoshow</t>
    </r>
    <phoneticPr fontId="1" type="noConversion"/>
  </si>
  <si>
    <r>
      <t>2018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4/25-5/4 April 25,to May 4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</si>
  <si>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半天</t>
    </r>
    <r>
      <rPr>
        <sz val="9"/>
        <rFont val="Arial"/>
        <family val="2"/>
      </rPr>
      <t xml:space="preserve"> The meeting room for media interview for SGM EXCOM (</t>
    </r>
    <r>
      <rPr>
        <sz val="9"/>
        <rFont val="宋体"/>
        <family val="3"/>
        <charset val="134"/>
      </rPr>
      <t>媒体专访场地）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</si>
  <si>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搭建</t>
    </r>
    <r>
      <rPr>
        <sz val="9"/>
        <rFont val="Arial"/>
        <family val="2"/>
      </rPr>
      <t xml:space="preserve"> set up</t>
    </r>
    <phoneticPr fontId="1" type="noConversion"/>
  </si>
  <si>
    <t>工作人员会议室</t>
    <phoneticPr fontId="1" type="noConversion"/>
  </si>
  <si>
    <t>可容纳50人开会</t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</si>
  <si>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-25</t>
    </r>
    <r>
      <rPr>
        <sz val="9"/>
        <rFont val="宋体"/>
        <family val="3"/>
        <charset val="134"/>
      </rPr>
      <t>日，工作人员会议室</t>
    </r>
    <r>
      <rPr>
        <sz val="9"/>
        <rFont val="Arial"/>
        <family val="2"/>
      </rPr>
      <t xml:space="preserve"> Staff meeting room for 3 days,where have to set 50 chairs. </t>
    </r>
    <phoneticPr fontId="1" type="noConversion"/>
  </si>
  <si>
    <t>6-8人VIP休息室</t>
    <phoneticPr fontId="1" type="noConversion"/>
  </si>
  <si>
    <t>VIP休息室</t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</si>
  <si>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日上午，</t>
    </r>
    <r>
      <rPr>
        <sz val="9"/>
        <rFont val="Arial"/>
        <family val="2"/>
      </rPr>
      <t xml:space="preserve"> 1 VIP room</t>
    </r>
    <phoneticPr fontId="1" type="noConversion"/>
  </si>
  <si>
    <t>大巴parking</t>
    <phoneticPr fontId="1" type="noConversion"/>
  </si>
  <si>
    <r>
      <t>北京媒体自驾车p</t>
    </r>
    <r>
      <rPr>
        <sz val="9"/>
        <rFont val="宋体"/>
        <family val="3"/>
        <charset val="134"/>
      </rPr>
      <t>arking</t>
    </r>
    <phoneticPr fontId="1" type="noConversion"/>
  </si>
  <si>
    <t>23日午餐-自助餐 lunch Buffet</t>
    <phoneticPr fontId="1" type="noConversion"/>
  </si>
  <si>
    <t>23日晚餐-自助餐 Dinner buffet</t>
    <phoneticPr fontId="1" type="noConversion"/>
  </si>
  <si>
    <t>24日午餐-自助餐 Lunch buffet</t>
    <phoneticPr fontId="1" type="noConversion"/>
  </si>
  <si>
    <t>24日晚餐-自助餐 Dinner buffer</t>
    <phoneticPr fontId="1" type="noConversion"/>
  </si>
  <si>
    <t>25日晚餐-自助餐 Dinner buffer</t>
    <phoneticPr fontId="1" type="noConversion"/>
  </si>
  <si>
    <t>大巴需求（根据媒体具体航班调整需求）Picking up shuttle buses</t>
    <phoneticPr fontId="1" type="noConversion"/>
  </si>
  <si>
    <t>杂费</t>
    <phoneticPr fontId="1" type="noConversion"/>
  </si>
  <si>
    <t>打印机租赁、快递费、WIFI等Rent printer machine,express delivery,Wifi,etc.</t>
    <phoneticPr fontId="1" type="noConversion"/>
  </si>
  <si>
    <t>诺金大酒店NUO</t>
    <phoneticPr fontId="1" type="noConversion"/>
  </si>
  <si>
    <r>
      <t>Hotel:</t>
    </r>
    <r>
      <rPr>
        <sz val="9"/>
        <rFont val="宋体"/>
        <family val="3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 xml:space="preserve">、网络：可宽带上网
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 xml:space="preserve">、每间房间内需要有果盘一份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"/>
        <family val="3"/>
        <charset val="134"/>
      </rPr>
      <t xml:space="preserve">、洗衣服务、签单权以及房间内可能有的收费项目（如收费电视等）
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 xml:space="preserve">、早餐：均含双早
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 xml:space="preserve">、环境：干净、舒适、相对安静（尤其针是媒体）。媒体房间尽量保证大床房，房型统一
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 xml:space="preserve">％
</t>
    </r>
    <r>
      <rPr>
        <sz val="9"/>
        <color rgb="FFFF0000"/>
        <rFont val="Arial"/>
        <family val="2"/>
      </rPr>
      <t>8</t>
    </r>
    <r>
      <rPr>
        <sz val="9"/>
        <color rgb="FFFF0000"/>
        <rFont val="宋体"/>
        <family val="3"/>
        <charset val="134"/>
      </rPr>
      <t>、房间需配有欢迎水果一份，入住日送到；</t>
    </r>
    <r>
      <rPr>
        <sz val="9"/>
        <color rgb="FFFF0000"/>
        <rFont val="Arial"/>
        <family val="2"/>
      </rPr>
      <t xml:space="preserve">                               </t>
    </r>
    <r>
      <rPr>
        <sz val="9"/>
        <rFont val="宋体"/>
        <family val="3"/>
        <charset val="134"/>
      </rPr>
      <t>9、5-6间免费升级至行政大床房</t>
    </r>
    <phoneticPr fontId="1" type="noConversion"/>
  </si>
  <si>
    <t xml:space="preserve">媒体交通费报销 Media local transpotation fee which will be paid as actual cost.    </t>
    <phoneticPr fontId="1" type="noConversion"/>
  </si>
  <si>
    <t>自付</t>
    <phoneticPr fontId="1" type="noConversion"/>
  </si>
  <si>
    <t>小计</t>
    <phoneticPr fontId="1" type="noConversion"/>
  </si>
  <si>
    <r>
      <rPr>
        <sz val="9"/>
        <rFont val="宋体"/>
        <family val="3"/>
        <charset val="134"/>
      </rPr>
      <t>康辉集团北京国际会议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展览有限公司</t>
    </r>
    <phoneticPr fontId="1" type="noConversion"/>
  </si>
  <si>
    <r>
      <t>2018</t>
    </r>
    <r>
      <rPr>
        <sz val="9"/>
        <rFont val="宋体"/>
        <family val="3"/>
        <charset val="134"/>
      </rPr>
      <t>北京车展</t>
    </r>
    <r>
      <rPr>
        <sz val="9"/>
        <rFont val="Arial"/>
        <family val="2"/>
      </rPr>
      <t xml:space="preserve">  </t>
    </r>
    <phoneticPr fontId="1" type="noConversion"/>
  </si>
  <si>
    <r>
      <t>2018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4/25-5/4 April 25,to May 4</t>
    </r>
    <phoneticPr fontId="1" type="noConversion"/>
  </si>
  <si>
    <r>
      <rPr>
        <sz val="9"/>
        <rFont val="宋体"/>
        <family val="3"/>
        <charset val="134"/>
      </rPr>
      <t>工作人员</t>
    </r>
    <r>
      <rPr>
        <sz val="9"/>
        <rFont val="Arial"/>
        <family val="2"/>
      </rPr>
      <t xml:space="preserve"> Agency hotel</t>
    </r>
    <phoneticPr fontId="1" type="noConversion"/>
  </si>
  <si>
    <t>Total 总计（不含增值税6%）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</si>
</sst>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9"/>
      <color rgb="FFFF0000"/>
      <name val="Arial"/>
      <family val="2"/>
    </font>
    <font>
      <sz val="9"/>
      <color rgb="FFFF0000"/>
      <name val="宋体"/>
      <family val="3"/>
      <charset val="134"/>
    </font>
    <font>
      <sz val="10"/>
      <color rgb="FF33333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3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>
      <alignment vertical="center"/>
    </xf>
    <xf numFmtId="57" fontId="21" fillId="24" borderId="0" xfId="0" applyNumberFormat="1" applyFont="1" applyFill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176" fontId="21" fillId="24" borderId="0" xfId="0" applyNumberFormat="1" applyFont="1" applyFill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76" fontId="22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58" fontId="21" fillId="0" borderId="10" xfId="0" applyNumberFormat="1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1" fillId="24" borderId="10" xfId="0" applyNumberFormat="1" applyFont="1" applyFill="1" applyBorder="1" applyAlignment="1" applyProtection="1">
      <alignment horizontal="left" vertical="center" wrapText="1"/>
    </xf>
    <xf numFmtId="0" fontId="1" fillId="24" borderId="10" xfId="0" applyNumberFormat="1" applyFont="1" applyFill="1" applyBorder="1" applyAlignment="1" applyProtection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176" fontId="21" fillId="26" borderId="10" xfId="0" applyNumberFormat="1" applyFont="1" applyFill="1" applyBorder="1" applyAlignment="1">
      <alignment horizontal="center" vertical="center"/>
    </xf>
    <xf numFmtId="0" fontId="1" fillId="26" borderId="10" xfId="0" applyNumberFormat="1" applyFont="1" applyFill="1" applyBorder="1" applyAlignment="1" applyProtection="1">
      <alignment horizontal="left" vertical="center" wrapText="1"/>
    </xf>
    <xf numFmtId="0" fontId="1" fillId="24" borderId="0" xfId="0" applyFont="1" applyFill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176" fontId="1" fillId="0" borderId="10" xfId="0" applyNumberFormat="1" applyFont="1" applyFill="1" applyBorder="1" applyAlignment="1">
      <alignment horizontal="center" vertical="center"/>
    </xf>
    <xf numFmtId="0" fontId="33" fillId="0" borderId="0" xfId="0" applyFont="1">
      <alignment vertical="center"/>
    </xf>
    <xf numFmtId="176" fontId="26" fillId="24" borderId="10" xfId="0" applyNumberFormat="1" applyFont="1" applyFill="1" applyBorder="1" applyAlignment="1">
      <alignment horizontal="center" vertical="center"/>
    </xf>
    <xf numFmtId="176" fontId="21" fillId="0" borderId="13" xfId="0" applyNumberFormat="1" applyFont="1" applyFill="1" applyBorder="1" applyAlignment="1">
      <alignment horizontal="center" vertical="center"/>
    </xf>
    <xf numFmtId="176" fontId="21" fillId="26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176" fontId="21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1" fillId="26" borderId="13" xfId="0" applyFont="1" applyFill="1" applyBorder="1" applyAlignment="1">
      <alignment horizontal="center" vertical="center" wrapText="1"/>
    </xf>
    <xf numFmtId="0" fontId="21" fillId="26" borderId="1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left" vertical="center" wrapText="1"/>
    </xf>
    <xf numFmtId="0" fontId="24" fillId="25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176" fontId="21" fillId="24" borderId="0" xfId="0" applyNumberFormat="1" applyFont="1" applyFill="1" applyAlignment="1">
      <alignment horizontal="center" vertical="center"/>
    </xf>
    <xf numFmtId="0" fontId="26" fillId="17" borderId="10" xfId="0" applyFont="1" applyFill="1" applyBorder="1" applyAlignment="1">
      <alignment horizontal="center" vertical="center"/>
    </xf>
    <xf numFmtId="0" fontId="22" fillId="17" borderId="10" xfId="0" applyFont="1" applyFill="1" applyBorder="1" applyAlignment="1">
      <alignment horizontal="center" vertical="center"/>
    </xf>
    <xf numFmtId="0" fontId="22" fillId="17" borderId="13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center" vertical="center"/>
    </xf>
  </cellXfs>
  <cellStyles count="46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样式 1" xfId="44"/>
    <cellStyle name="一般_Sheet1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1121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55"/>
  <sheetViews>
    <sheetView tabSelected="1" topLeftCell="A46" zoomScaleSheetLayoutView="100" workbookViewId="0">
      <selection activeCell="C59" sqref="C59"/>
    </sheetView>
  </sheetViews>
  <sheetFormatPr defaultRowHeight="12"/>
  <cols>
    <col min="1" max="1" width="13.25" style="5" customWidth="1" collapsed="1"/>
    <col min="2" max="2" width="17" style="1" customWidth="1" collapsed="1"/>
    <col min="3" max="3" width="42.75" style="1" customWidth="1"/>
    <col min="4" max="4" width="13.25" style="6" customWidth="1"/>
    <col min="5" max="5" width="9.875" style="6" customWidth="1"/>
    <col min="6" max="6" width="15.25" style="6" customWidth="1"/>
    <col min="7" max="7" width="13.5" style="2" customWidth="1"/>
    <col min="8" max="16384" width="9" style="2"/>
  </cols>
  <sheetData>
    <row r="1" spans="1:7" ht="45.95" customHeight="1">
      <c r="A1" s="43"/>
      <c r="B1" s="43"/>
      <c r="C1" s="43"/>
    </row>
    <row r="2" spans="1:7" ht="12" customHeight="1">
      <c r="A2" s="1" t="s">
        <v>0</v>
      </c>
      <c r="B2" s="1" t="s">
        <v>60</v>
      </c>
      <c r="F2" s="67" t="s">
        <v>85</v>
      </c>
      <c r="G2" s="67"/>
    </row>
    <row r="3" spans="1:7" ht="12" customHeight="1">
      <c r="A3" s="1" t="s">
        <v>1</v>
      </c>
      <c r="B3" s="3" t="s">
        <v>61</v>
      </c>
      <c r="F3" s="67" t="s">
        <v>86</v>
      </c>
      <c r="G3" s="67"/>
    </row>
    <row r="4" spans="1:7" ht="12" customHeight="1">
      <c r="A4" s="1" t="s">
        <v>27</v>
      </c>
      <c r="B4" s="30" t="s">
        <v>80</v>
      </c>
      <c r="F4" s="67" t="s">
        <v>87</v>
      </c>
      <c r="G4" s="67"/>
    </row>
    <row r="5" spans="1:7" ht="12" customHeight="1">
      <c r="A5" s="1" t="s">
        <v>2</v>
      </c>
    </row>
    <row r="6" spans="1:7" ht="12" customHeight="1">
      <c r="A6" s="1" t="s">
        <v>3</v>
      </c>
    </row>
    <row r="7" spans="1:7" s="4" customFormat="1" ht="15" customHeight="1">
      <c r="A7" s="44" t="s">
        <v>4</v>
      </c>
      <c r="B7" s="44"/>
      <c r="C7" s="10" t="s">
        <v>5</v>
      </c>
      <c r="D7" s="11" t="s">
        <v>6</v>
      </c>
      <c r="E7" s="11" t="s">
        <v>7</v>
      </c>
      <c r="F7" s="11" t="s">
        <v>8</v>
      </c>
      <c r="G7" s="36" t="s">
        <v>84</v>
      </c>
    </row>
    <row r="8" spans="1:7" s="4" customFormat="1" ht="15" customHeight="1">
      <c r="A8" s="58" t="s">
        <v>22</v>
      </c>
      <c r="B8" s="59"/>
      <c r="C8" s="59"/>
      <c r="D8" s="59"/>
      <c r="E8" s="59"/>
      <c r="F8" s="59"/>
    </row>
    <row r="9" spans="1:7" s="4" customFormat="1" ht="39" customHeight="1">
      <c r="A9" s="45" t="s">
        <v>81</v>
      </c>
      <c r="B9" s="60" t="s">
        <v>26</v>
      </c>
      <c r="C9" s="19" t="s">
        <v>41</v>
      </c>
      <c r="D9" s="34" t="s">
        <v>83</v>
      </c>
      <c r="E9" s="7">
        <v>1</v>
      </c>
      <c r="F9" s="37">
        <v>28</v>
      </c>
      <c r="G9" s="40"/>
    </row>
    <row r="10" spans="1:7" s="4" customFormat="1" ht="39" customHeight="1">
      <c r="A10" s="45"/>
      <c r="B10" s="49"/>
      <c r="C10" s="19" t="s">
        <v>42</v>
      </c>
      <c r="D10" s="34" t="s">
        <v>83</v>
      </c>
      <c r="E10" s="7">
        <v>1</v>
      </c>
      <c r="F10" s="37">
        <v>28</v>
      </c>
      <c r="G10" s="40"/>
    </row>
    <row r="11" spans="1:7" s="4" customFormat="1" ht="39" customHeight="1">
      <c r="A11" s="45"/>
      <c r="B11" s="49"/>
      <c r="C11" s="19" t="s">
        <v>43</v>
      </c>
      <c r="D11" s="34" t="s">
        <v>83</v>
      </c>
      <c r="E11" s="7">
        <v>1</v>
      </c>
      <c r="F11" s="37">
        <v>28</v>
      </c>
      <c r="G11" s="40"/>
    </row>
    <row r="12" spans="1:7" s="4" customFormat="1" ht="39" customHeight="1">
      <c r="A12" s="45"/>
      <c r="B12" s="46" t="s">
        <v>23</v>
      </c>
      <c r="C12" s="9" t="s">
        <v>44</v>
      </c>
      <c r="D12" s="7">
        <v>1600</v>
      </c>
      <c r="E12" s="7">
        <v>1</v>
      </c>
      <c r="F12" s="38">
        <v>30</v>
      </c>
      <c r="G12" s="41">
        <f>D12*E12*F12</f>
        <v>48000</v>
      </c>
    </row>
    <row r="13" spans="1:7" s="18" customFormat="1" ht="39" customHeight="1">
      <c r="A13" s="45"/>
      <c r="B13" s="47"/>
      <c r="C13" s="19" t="s">
        <v>45</v>
      </c>
      <c r="D13" s="7">
        <v>1600</v>
      </c>
      <c r="E13" s="7">
        <v>1</v>
      </c>
      <c r="F13" s="38">
        <v>300</v>
      </c>
      <c r="G13" s="41">
        <f t="shared" ref="G13:G51" si="0">D13*E13*F13</f>
        <v>480000</v>
      </c>
    </row>
    <row r="14" spans="1:7" s="18" customFormat="1" ht="39" customHeight="1">
      <c r="A14" s="45"/>
      <c r="B14" s="47"/>
      <c r="C14" s="19" t="s">
        <v>46</v>
      </c>
      <c r="D14" s="7">
        <v>1600</v>
      </c>
      <c r="E14" s="7">
        <v>1</v>
      </c>
      <c r="F14" s="38">
        <v>250</v>
      </c>
      <c r="G14" s="41">
        <f t="shared" si="0"/>
        <v>400000</v>
      </c>
    </row>
    <row r="15" spans="1:7" s="18" customFormat="1" ht="39" customHeight="1">
      <c r="A15" s="45"/>
      <c r="B15" s="47"/>
      <c r="C15" s="19" t="s">
        <v>47</v>
      </c>
      <c r="D15" s="7">
        <v>1600</v>
      </c>
      <c r="E15" s="7">
        <v>1</v>
      </c>
      <c r="F15" s="37">
        <v>15</v>
      </c>
      <c r="G15" s="41">
        <f t="shared" si="0"/>
        <v>24000</v>
      </c>
    </row>
    <row r="16" spans="1:7" s="18" customFormat="1" ht="39" customHeight="1">
      <c r="A16" s="45"/>
      <c r="B16" s="47"/>
      <c r="C16" s="19" t="s">
        <v>48</v>
      </c>
      <c r="D16" s="7">
        <v>1600</v>
      </c>
      <c r="E16" s="7">
        <v>1</v>
      </c>
      <c r="F16" s="37">
        <v>15</v>
      </c>
      <c r="G16" s="41">
        <f t="shared" si="0"/>
        <v>24000</v>
      </c>
    </row>
    <row r="17" spans="1:7" s="21" customFormat="1" ht="39" customHeight="1">
      <c r="A17" s="45"/>
      <c r="B17" s="47"/>
      <c r="C17" s="22" t="s">
        <v>49</v>
      </c>
      <c r="D17" s="7">
        <v>1600</v>
      </c>
      <c r="E17" s="7">
        <v>1</v>
      </c>
      <c r="F17" s="37">
        <v>15</v>
      </c>
      <c r="G17" s="41">
        <f t="shared" si="0"/>
        <v>24000</v>
      </c>
    </row>
    <row r="18" spans="1:7" s="32" customFormat="1" ht="39" customHeight="1">
      <c r="A18" s="15" t="s">
        <v>64</v>
      </c>
      <c r="B18" s="31" t="s">
        <v>65</v>
      </c>
      <c r="C18" s="33" t="s">
        <v>66</v>
      </c>
      <c r="D18" s="7">
        <v>0</v>
      </c>
      <c r="E18" s="7">
        <v>1</v>
      </c>
      <c r="F18" s="37">
        <v>3</v>
      </c>
      <c r="G18" s="40">
        <f t="shared" si="0"/>
        <v>0</v>
      </c>
    </row>
    <row r="19" spans="1:7" s="26" customFormat="1" ht="33.75" customHeight="1">
      <c r="A19" s="15" t="s">
        <v>68</v>
      </c>
      <c r="B19" s="25" t="s">
        <v>67</v>
      </c>
      <c r="C19" s="27" t="s">
        <v>69</v>
      </c>
      <c r="D19" s="7">
        <v>0</v>
      </c>
      <c r="E19" s="7">
        <v>1</v>
      </c>
      <c r="F19" s="39">
        <v>0.5</v>
      </c>
      <c r="G19" s="40">
        <f t="shared" si="0"/>
        <v>0</v>
      </c>
    </row>
    <row r="20" spans="1:7" s="4" customFormat="1" ht="27" customHeight="1">
      <c r="A20" s="73" t="s">
        <v>13</v>
      </c>
      <c r="B20" s="73" t="s">
        <v>50</v>
      </c>
      <c r="C20" s="9" t="s">
        <v>63</v>
      </c>
      <c r="D20" s="7">
        <v>0</v>
      </c>
      <c r="E20" s="8">
        <v>1</v>
      </c>
      <c r="F20" s="39">
        <v>1</v>
      </c>
      <c r="G20" s="40">
        <f t="shared" si="0"/>
        <v>0</v>
      </c>
    </row>
    <row r="21" spans="1:7" s="4" customFormat="1" ht="41.25" customHeight="1">
      <c r="A21" s="73"/>
      <c r="B21" s="73"/>
      <c r="C21" s="13" t="s">
        <v>62</v>
      </c>
      <c r="D21" s="7">
        <v>80000</v>
      </c>
      <c r="E21" s="8">
        <v>1</v>
      </c>
      <c r="F21" s="39">
        <v>0.5</v>
      </c>
      <c r="G21" s="40">
        <f t="shared" si="0"/>
        <v>40000</v>
      </c>
    </row>
    <row r="22" spans="1:7" s="4" customFormat="1" ht="37.5" customHeight="1">
      <c r="A22" s="57" t="s">
        <v>10</v>
      </c>
      <c r="B22" s="57"/>
      <c r="C22" s="13" t="s">
        <v>51</v>
      </c>
      <c r="D22" s="7">
        <v>0</v>
      </c>
      <c r="E22" s="8">
        <v>1</v>
      </c>
      <c r="F22" s="39">
        <v>1</v>
      </c>
      <c r="G22" s="40">
        <f t="shared" si="0"/>
        <v>0</v>
      </c>
    </row>
    <row r="23" spans="1:7" s="4" customFormat="1" ht="27" customHeight="1">
      <c r="A23" s="48" t="s">
        <v>11</v>
      </c>
      <c r="B23" s="47" t="s">
        <v>24</v>
      </c>
      <c r="C23" s="15" t="s">
        <v>72</v>
      </c>
      <c r="D23" s="7">
        <v>288</v>
      </c>
      <c r="E23" s="7">
        <v>1</v>
      </c>
      <c r="F23" s="37">
        <v>80</v>
      </c>
      <c r="G23" s="40">
        <f t="shared" si="0"/>
        <v>23040</v>
      </c>
    </row>
    <row r="24" spans="1:7" s="4" customFormat="1" ht="27" customHeight="1">
      <c r="A24" s="49"/>
      <c r="B24" s="74"/>
      <c r="C24" s="15" t="s">
        <v>73</v>
      </c>
      <c r="D24" s="7">
        <v>348</v>
      </c>
      <c r="E24" s="7">
        <v>1</v>
      </c>
      <c r="F24" s="37">
        <v>100</v>
      </c>
      <c r="G24" s="40">
        <f t="shared" si="0"/>
        <v>34800</v>
      </c>
    </row>
    <row r="25" spans="1:7" s="4" customFormat="1" ht="27" customHeight="1">
      <c r="A25" s="49"/>
      <c r="B25" s="73"/>
      <c r="C25" s="15" t="s">
        <v>74</v>
      </c>
      <c r="D25" s="7">
        <v>288</v>
      </c>
      <c r="E25" s="7">
        <v>1</v>
      </c>
      <c r="F25" s="37">
        <v>200</v>
      </c>
      <c r="G25" s="40">
        <f t="shared" si="0"/>
        <v>57600</v>
      </c>
    </row>
    <row r="26" spans="1:7" s="4" customFormat="1" ht="27" customHeight="1">
      <c r="A26" s="49"/>
      <c r="B26" s="73"/>
      <c r="C26" s="15" t="s">
        <v>75</v>
      </c>
      <c r="D26" s="7">
        <v>348</v>
      </c>
      <c r="E26" s="7">
        <v>1</v>
      </c>
      <c r="F26" s="37">
        <v>300</v>
      </c>
      <c r="G26" s="40">
        <f t="shared" si="0"/>
        <v>104400</v>
      </c>
    </row>
    <row r="27" spans="1:7" s="4" customFormat="1" ht="27" customHeight="1">
      <c r="A27" s="49"/>
      <c r="B27" s="73"/>
      <c r="C27" s="15" t="s">
        <v>76</v>
      </c>
      <c r="D27" s="7">
        <v>348</v>
      </c>
      <c r="E27" s="7">
        <v>1</v>
      </c>
      <c r="F27" s="38">
        <v>200</v>
      </c>
      <c r="G27" s="40">
        <f t="shared" si="0"/>
        <v>69600</v>
      </c>
    </row>
    <row r="28" spans="1:7" s="4" customFormat="1" ht="27" customHeight="1">
      <c r="A28" s="12" t="s">
        <v>12</v>
      </c>
      <c r="B28" s="31" t="s">
        <v>70</v>
      </c>
      <c r="C28" s="9" t="s">
        <v>52</v>
      </c>
      <c r="D28" s="7">
        <v>0</v>
      </c>
      <c r="E28" s="7">
        <v>1</v>
      </c>
      <c r="F28" s="37">
        <v>1</v>
      </c>
      <c r="G28" s="40">
        <f t="shared" si="0"/>
        <v>0</v>
      </c>
    </row>
    <row r="29" spans="1:7" s="4" customFormat="1" ht="27" customHeight="1">
      <c r="A29" s="14" t="s">
        <v>14</v>
      </c>
      <c r="B29" s="31" t="s">
        <v>71</v>
      </c>
      <c r="C29" s="9" t="s">
        <v>53</v>
      </c>
      <c r="D29" s="7">
        <v>0</v>
      </c>
      <c r="E29" s="7">
        <v>1</v>
      </c>
      <c r="F29" s="37">
        <v>1</v>
      </c>
      <c r="G29" s="40">
        <f t="shared" si="0"/>
        <v>0</v>
      </c>
    </row>
    <row r="30" spans="1:7" s="4" customFormat="1" ht="21" customHeight="1">
      <c r="A30" s="75" t="s">
        <v>77</v>
      </c>
      <c r="B30" s="76"/>
      <c r="C30" s="76"/>
      <c r="D30" s="76"/>
      <c r="E30" s="76"/>
      <c r="F30" s="77"/>
      <c r="G30" s="40">
        <f t="shared" si="0"/>
        <v>0</v>
      </c>
    </row>
    <row r="31" spans="1:7" s="4" customFormat="1" ht="27" customHeight="1">
      <c r="A31" s="73" t="s">
        <v>54</v>
      </c>
      <c r="B31" s="73"/>
      <c r="C31" s="15" t="s">
        <v>28</v>
      </c>
      <c r="D31" s="7">
        <v>1500</v>
      </c>
      <c r="E31" s="7">
        <v>1</v>
      </c>
      <c r="F31" s="37">
        <v>1</v>
      </c>
      <c r="G31" s="40">
        <f t="shared" si="0"/>
        <v>1500</v>
      </c>
    </row>
    <row r="32" spans="1:7" s="4" customFormat="1" ht="27" customHeight="1">
      <c r="A32" s="73" t="s">
        <v>55</v>
      </c>
      <c r="B32" s="73"/>
      <c r="C32" s="15" t="s">
        <v>29</v>
      </c>
      <c r="D32" s="7">
        <v>500</v>
      </c>
      <c r="E32" s="7">
        <v>7</v>
      </c>
      <c r="F32" s="37">
        <v>1</v>
      </c>
      <c r="G32" s="40">
        <f t="shared" si="0"/>
        <v>3500</v>
      </c>
    </row>
    <row r="33" spans="1:7" s="4" customFormat="1" ht="27" customHeight="1">
      <c r="A33" s="55" t="s">
        <v>54</v>
      </c>
      <c r="B33" s="56"/>
      <c r="C33" s="15" t="s">
        <v>30</v>
      </c>
      <c r="D33" s="7">
        <v>1200</v>
      </c>
      <c r="E33" s="7">
        <v>1</v>
      </c>
      <c r="F33" s="37">
        <v>1</v>
      </c>
      <c r="G33" s="40">
        <f t="shared" si="0"/>
        <v>1200</v>
      </c>
    </row>
    <row r="34" spans="1:7" s="4" customFormat="1" ht="27" customHeight="1">
      <c r="A34" s="61" t="s">
        <v>56</v>
      </c>
      <c r="B34" s="62"/>
      <c r="C34" s="16" t="s">
        <v>31</v>
      </c>
      <c r="D34" s="7">
        <v>1300</v>
      </c>
      <c r="E34" s="7">
        <v>6</v>
      </c>
      <c r="F34" s="37">
        <v>1</v>
      </c>
      <c r="G34" s="40">
        <f t="shared" si="0"/>
        <v>7800</v>
      </c>
    </row>
    <row r="35" spans="1:7" s="4" customFormat="1" ht="27" customHeight="1">
      <c r="A35" s="63"/>
      <c r="B35" s="64"/>
      <c r="C35" s="16" t="s">
        <v>32</v>
      </c>
      <c r="D35" s="7">
        <v>1500</v>
      </c>
      <c r="E35" s="7">
        <v>5</v>
      </c>
      <c r="F35" s="37">
        <v>1</v>
      </c>
      <c r="G35" s="40">
        <f t="shared" si="0"/>
        <v>7500</v>
      </c>
    </row>
    <row r="36" spans="1:7" s="4" customFormat="1" ht="27" customHeight="1">
      <c r="A36" s="65"/>
      <c r="B36" s="66"/>
      <c r="C36" s="16" t="s">
        <v>33</v>
      </c>
      <c r="D36" s="7">
        <v>1600</v>
      </c>
      <c r="E36" s="7">
        <v>5</v>
      </c>
      <c r="F36" s="37">
        <v>1</v>
      </c>
      <c r="G36" s="40">
        <f t="shared" si="0"/>
        <v>8000</v>
      </c>
    </row>
    <row r="37" spans="1:7" s="4" customFormat="1" ht="27" customHeight="1">
      <c r="A37" s="61" t="s">
        <v>57</v>
      </c>
      <c r="B37" s="62"/>
      <c r="C37" s="17" t="s">
        <v>34</v>
      </c>
      <c r="D37" s="7">
        <v>1400</v>
      </c>
      <c r="E37" s="7">
        <v>4</v>
      </c>
      <c r="F37" s="37">
        <v>1</v>
      </c>
      <c r="G37" s="40">
        <f t="shared" si="0"/>
        <v>5600</v>
      </c>
    </row>
    <row r="38" spans="1:7" s="26" customFormat="1" ht="27" customHeight="1">
      <c r="A38" s="63"/>
      <c r="B38" s="64"/>
      <c r="C38" s="17" t="s">
        <v>35</v>
      </c>
      <c r="D38" s="7">
        <v>1200</v>
      </c>
      <c r="E38" s="7">
        <v>7</v>
      </c>
      <c r="F38" s="37">
        <v>1</v>
      </c>
      <c r="G38" s="40">
        <f t="shared" si="0"/>
        <v>8400</v>
      </c>
    </row>
    <row r="39" spans="1:7" s="4" customFormat="1" ht="27" customHeight="1">
      <c r="A39" s="65"/>
      <c r="B39" s="66"/>
      <c r="C39" s="16" t="s">
        <v>36</v>
      </c>
      <c r="D39" s="7">
        <v>1800</v>
      </c>
      <c r="E39" s="7">
        <v>7</v>
      </c>
      <c r="F39" s="37">
        <v>1</v>
      </c>
      <c r="G39" s="40">
        <f t="shared" si="0"/>
        <v>12600</v>
      </c>
    </row>
    <row r="40" spans="1:7" s="21" customFormat="1" ht="27" customHeight="1">
      <c r="A40" s="61" t="s">
        <v>58</v>
      </c>
      <c r="B40" s="62"/>
      <c r="C40" s="16" t="s">
        <v>37</v>
      </c>
      <c r="D40" s="7">
        <v>1700</v>
      </c>
      <c r="E40" s="7">
        <v>6</v>
      </c>
      <c r="F40" s="37">
        <v>1</v>
      </c>
      <c r="G40" s="40">
        <f t="shared" si="0"/>
        <v>10200</v>
      </c>
    </row>
    <row r="41" spans="1:7" s="26" customFormat="1" ht="27" customHeight="1">
      <c r="A41" s="63"/>
      <c r="B41" s="64"/>
      <c r="C41" s="16" t="s">
        <v>35</v>
      </c>
      <c r="D41" s="7">
        <v>1200</v>
      </c>
      <c r="E41" s="7">
        <v>7</v>
      </c>
      <c r="F41" s="37">
        <v>1</v>
      </c>
      <c r="G41" s="40">
        <f t="shared" si="0"/>
        <v>8400</v>
      </c>
    </row>
    <row r="42" spans="1:7" s="21" customFormat="1" ht="27" customHeight="1">
      <c r="A42" s="65"/>
      <c r="B42" s="66"/>
      <c r="C42" s="17" t="s">
        <v>38</v>
      </c>
      <c r="D42" s="7">
        <v>1400</v>
      </c>
      <c r="E42" s="7">
        <v>4</v>
      </c>
      <c r="F42" s="37">
        <v>1</v>
      </c>
      <c r="G42" s="40">
        <f t="shared" si="0"/>
        <v>5600</v>
      </c>
    </row>
    <row r="43" spans="1:7" s="21" customFormat="1" ht="27" customHeight="1">
      <c r="A43" s="61" t="s">
        <v>59</v>
      </c>
      <c r="B43" s="62"/>
      <c r="C43" s="16" t="s">
        <v>36</v>
      </c>
      <c r="D43" s="7">
        <v>1400</v>
      </c>
      <c r="E43" s="7">
        <v>4</v>
      </c>
      <c r="F43" s="37">
        <v>1</v>
      </c>
      <c r="G43" s="40">
        <f t="shared" si="0"/>
        <v>5600</v>
      </c>
    </row>
    <row r="44" spans="1:7" s="4" customFormat="1" ht="27" customHeight="1">
      <c r="A44" s="63"/>
      <c r="B44" s="64"/>
      <c r="C44" s="17" t="s">
        <v>39</v>
      </c>
      <c r="D44" s="7">
        <v>800</v>
      </c>
      <c r="E44" s="7">
        <v>4</v>
      </c>
      <c r="F44" s="37">
        <v>1</v>
      </c>
      <c r="G44" s="40">
        <f t="shared" si="0"/>
        <v>3200</v>
      </c>
    </row>
    <row r="45" spans="1:7" s="4" customFormat="1" ht="27" customHeight="1">
      <c r="A45" s="65"/>
      <c r="B45" s="66"/>
      <c r="C45" s="17" t="s">
        <v>40</v>
      </c>
      <c r="D45" s="7">
        <v>500</v>
      </c>
      <c r="E45" s="7">
        <v>6</v>
      </c>
      <c r="F45" s="37">
        <v>1</v>
      </c>
      <c r="G45" s="40">
        <f t="shared" si="0"/>
        <v>3000</v>
      </c>
    </row>
    <row r="46" spans="1:7" s="21" customFormat="1" ht="54" customHeight="1">
      <c r="A46" s="53" t="s">
        <v>21</v>
      </c>
      <c r="B46" s="54"/>
      <c r="C46" s="29" t="s">
        <v>82</v>
      </c>
      <c r="D46" s="28">
        <v>200</v>
      </c>
      <c r="E46" s="28">
        <v>420</v>
      </c>
      <c r="F46" s="37">
        <v>1</v>
      </c>
      <c r="G46" s="40">
        <f t="shared" si="0"/>
        <v>84000</v>
      </c>
    </row>
    <row r="47" spans="1:7" s="4" customFormat="1" ht="21" customHeight="1">
      <c r="A47" s="51" t="s">
        <v>15</v>
      </c>
      <c r="B47" s="52"/>
      <c r="C47" s="52"/>
      <c r="D47" s="52"/>
      <c r="E47" s="52"/>
      <c r="G47" s="40">
        <f t="shared" si="0"/>
        <v>0</v>
      </c>
    </row>
    <row r="48" spans="1:7" s="4" customFormat="1" ht="27" customHeight="1">
      <c r="A48" s="48" t="s">
        <v>16</v>
      </c>
      <c r="B48" s="48" t="s">
        <v>17</v>
      </c>
      <c r="C48" s="9" t="s">
        <v>18</v>
      </c>
      <c r="D48" s="7">
        <v>0</v>
      </c>
      <c r="E48" s="7">
        <v>1</v>
      </c>
      <c r="F48" s="37">
        <v>4</v>
      </c>
      <c r="G48" s="40">
        <f t="shared" si="0"/>
        <v>0</v>
      </c>
    </row>
    <row r="49" spans="1:8" s="4" customFormat="1" ht="27" customHeight="1">
      <c r="A49" s="49"/>
      <c r="B49" s="49"/>
      <c r="C49" s="42" t="s">
        <v>88</v>
      </c>
      <c r="D49" s="7">
        <v>300</v>
      </c>
      <c r="E49" s="7">
        <v>2</v>
      </c>
      <c r="F49" s="37">
        <v>4</v>
      </c>
      <c r="G49" s="40">
        <f t="shared" si="0"/>
        <v>2400</v>
      </c>
    </row>
    <row r="50" spans="1:8" s="4" customFormat="1" ht="27" customHeight="1">
      <c r="A50" s="50"/>
      <c r="B50" s="50"/>
      <c r="C50" s="9" t="s">
        <v>19</v>
      </c>
      <c r="D50" s="7">
        <v>200</v>
      </c>
      <c r="E50" s="7">
        <v>3</v>
      </c>
      <c r="F50" s="37">
        <v>4</v>
      </c>
      <c r="G50" s="40">
        <f t="shared" si="0"/>
        <v>2400</v>
      </c>
      <c r="H50" s="35"/>
    </row>
    <row r="51" spans="1:8" s="20" customFormat="1" ht="27" customHeight="1">
      <c r="A51" s="23" t="s">
        <v>20</v>
      </c>
      <c r="B51" s="23" t="s">
        <v>78</v>
      </c>
      <c r="C51" s="24" t="s">
        <v>79</v>
      </c>
      <c r="D51" s="7">
        <v>1900</v>
      </c>
      <c r="E51" s="7">
        <v>1</v>
      </c>
      <c r="F51" s="37">
        <v>1</v>
      </c>
      <c r="G51" s="40">
        <f t="shared" si="0"/>
        <v>1900</v>
      </c>
    </row>
    <row r="52" spans="1:8" s="5" customFormat="1" ht="15" customHeight="1">
      <c r="A52" s="71" t="s">
        <v>9</v>
      </c>
      <c r="B52" s="71"/>
      <c r="C52" s="71"/>
      <c r="D52" s="71"/>
      <c r="E52" s="71"/>
      <c r="F52" s="72"/>
      <c r="G52" s="41">
        <f>SUM(G12:G51)</f>
        <v>1512240</v>
      </c>
    </row>
    <row r="53" spans="1:8" s="5" customFormat="1" ht="15" customHeight="1">
      <c r="A53" s="78" t="s">
        <v>25</v>
      </c>
      <c r="B53" s="71"/>
      <c r="C53" s="71"/>
      <c r="D53" s="71"/>
      <c r="E53" s="71"/>
      <c r="F53" s="72"/>
      <c r="G53" s="40">
        <f>G52*0.1</f>
        <v>151224</v>
      </c>
    </row>
    <row r="54" spans="1:8" s="5" customFormat="1" ht="15" customHeight="1">
      <c r="A54" s="68" t="s">
        <v>89</v>
      </c>
      <c r="B54" s="69"/>
      <c r="C54" s="69"/>
      <c r="D54" s="69"/>
      <c r="E54" s="69"/>
      <c r="F54" s="70"/>
      <c r="G54" s="41">
        <f>G53+G52</f>
        <v>1663464</v>
      </c>
    </row>
    <row r="55" spans="1:8" ht="25.5" customHeight="1"/>
  </sheetData>
  <mergeCells count="29">
    <mergeCell ref="F4:G4"/>
    <mergeCell ref="A54:F54"/>
    <mergeCell ref="A52:F52"/>
    <mergeCell ref="A20:A21"/>
    <mergeCell ref="B23:B27"/>
    <mergeCell ref="B20:B21"/>
    <mergeCell ref="A30:F30"/>
    <mergeCell ref="A31:B31"/>
    <mergeCell ref="A32:B32"/>
    <mergeCell ref="A34:B36"/>
    <mergeCell ref="A37:B39"/>
    <mergeCell ref="A43:B45"/>
    <mergeCell ref="A53:F53"/>
    <mergeCell ref="A1:C1"/>
    <mergeCell ref="A7:B7"/>
    <mergeCell ref="A9:A17"/>
    <mergeCell ref="B12:B17"/>
    <mergeCell ref="A48:A50"/>
    <mergeCell ref="B48:B50"/>
    <mergeCell ref="A47:E47"/>
    <mergeCell ref="A46:B46"/>
    <mergeCell ref="A33:B33"/>
    <mergeCell ref="A22:B22"/>
    <mergeCell ref="A8:F8"/>
    <mergeCell ref="B9:B11"/>
    <mergeCell ref="A40:B42"/>
    <mergeCell ref="A23:A27"/>
    <mergeCell ref="F2:G2"/>
    <mergeCell ref="F3:G3"/>
  </mergeCells>
  <phoneticPr fontId="1" type="noConversion"/>
  <pageMargins left="0.60972222222222228" right="0.17916666666666667" top="0.4" bottom="0.50902777777777775" header="0.32916666666666666" footer="0.51111111111111107"/>
  <pageSetup paperSize="9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北京车展</vt:lpstr>
      <vt:lpstr>北京车展!Print_Area</vt:lpstr>
      <vt:lpstr>北京车展!Print_Titles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thinkpad</cp:lastModifiedBy>
  <cp:revision/>
  <cp:lastPrinted>2018-01-08T06:18:44Z</cp:lastPrinted>
  <dcterms:created xsi:type="dcterms:W3CDTF">1996-12-17T01:32:42Z</dcterms:created>
  <dcterms:modified xsi:type="dcterms:W3CDTF">2018-04-03T03:56:14Z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