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402"/>
  </bookViews>
  <sheets>
    <sheet name="地接社" sheetId="14" r:id="rId1"/>
  </sheets>
  <definedNames>
    <definedName name="_xlnm.Print_Area" localSheetId="0">地接社!$A$1:$H$38</definedName>
    <definedName name="_xlnm.Print_Titles" localSheetId="0">地接社!$10:$10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<sst xmlns="http://schemas.openxmlformats.org/spreadsheetml/2006/main" count="48" uniqueCount="43">
  <si>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先声药业会务服务报价表</t>
  </si>
  <si>
    <t xml:space="preserve">项目名称： </t>
  </si>
  <si>
    <t xml:space="preserve">声势-医路跑走进海南 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</si>
  <si>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</si>
  <si>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    2024年3月1-2日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</si>
  <si>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</si>
  <si>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    海口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</si>
  <si>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15210370021</t>
    </r>
  </si>
  <si>
    <t>拟参加人数：  30人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</si>
  <si>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wangfengyu@cct.cn</t>
    </r>
  </si>
  <si>
    <t>会议号：</t>
  </si>
  <si>
    <t>PUR2402007</t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</si>
  <si>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</si>
  <si>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</si>
  <si>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</si>
  <si>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</si>
  <si>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</si>
  <si>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</si>
  <si>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</si>
  <si>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</si>
  <si>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地面交通-2月29日用车</t>
  </si>
  <si>
    <t>预估，按实际结算</t>
  </si>
  <si>
    <t>用餐</t>
  </si>
  <si>
    <t>外出用餐</t>
  </si>
  <si>
    <t>2月29日晚餐</t>
  </si>
  <si>
    <t>3月1日晚餐</t>
  </si>
  <si>
    <t>3月2日晚餐</t>
  </si>
  <si>
    <t>酒水</t>
  </si>
  <si>
    <t>陪同人员</t>
  </si>
  <si>
    <t>地接上会人员</t>
  </si>
  <si>
    <t>2024/3/1-2，每天8小时（超时50元/小时）</t>
  </si>
  <si>
    <t>小车合计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</si>
  <si>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</si>
  <si>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</si>
  <si>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信息收集服务-酒店对接：住宿分房/会场彩排/用餐安排和指引/酒店结算等</t>
  </si>
  <si>
    <t>框架内</t>
  </si>
  <si>
    <t>其余部分合计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</si>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</sst>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8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3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42" applyNumberFormat="0" applyAlignment="0" applyProtection="0">
      <alignment vertical="center"/>
    </xf>
    <xf numFmtId="0" fontId="27" fillId="11" borderId="43" applyNumberFormat="0" applyAlignment="0" applyProtection="0">
      <alignment vertical="center"/>
    </xf>
    <xf numFmtId="0" fontId="28" fillId="11" borderId="42" applyNumberFormat="0" applyAlignment="0" applyProtection="0">
      <alignment vertical="center"/>
    </xf>
    <xf numFmtId="0" fontId="29" fillId="12" borderId="44" applyNumberFormat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31" fillId="0" borderId="46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0" fillId="0" borderId="0"/>
  </cellStyleXfs>
  <cellXfs count="9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58" fontId="9" fillId="3" borderId="14" xfId="0" applyNumberFormat="1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58" fontId="9" fillId="2" borderId="14" xfId="0" applyNumberFormat="1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2" borderId="1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8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2" fillId="2" borderId="20" xfId="0" applyFont="1" applyFill="1" applyBorder="1" applyAlignment="1">
      <alignment horizontal="right" vertical="center" wrapText="1"/>
    </xf>
    <xf numFmtId="0" fontId="9" fillId="2" borderId="30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right"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9" fontId="2" fillId="2" borderId="34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right" vertical="center" wrapText="1"/>
    </xf>
    <xf numFmtId="0" fontId="2" fillId="7" borderId="21" xfId="0" applyFont="1" applyFill="1" applyBorder="1" applyAlignment="1">
      <alignment horizontal="right" vertical="center" wrapText="1"/>
    </xf>
    <xf numFmtId="0" fontId="2" fillId="7" borderId="22" xfId="0" applyFont="1" applyFill="1" applyBorder="1" applyAlignment="1">
      <alignment horizontal="right" vertical="center" wrapText="1"/>
    </xf>
    <xf numFmtId="176" fontId="2" fillId="7" borderId="23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0" xfId="0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left" vertical="center"/>
    </xf>
    <xf numFmtId="0" fontId="9" fillId="0" borderId="30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/>
    </xf>
    <xf numFmtId="10" fontId="13" fillId="2" borderId="32" xfId="0" applyNumberFormat="1" applyFont="1" applyFill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0" fontId="2" fillId="7" borderId="35" xfId="0" applyFont="1" applyFill="1" applyBorder="1" applyAlignment="1">
      <alignment horizontal="right" vertical="center" wrapText="1"/>
    </xf>
    <xf numFmtId="0" fontId="2" fillId="7" borderId="36" xfId="0" applyFont="1" applyFill="1" applyBorder="1" applyAlignment="1">
      <alignment horizontal="right" vertical="center" wrapText="1"/>
    </xf>
    <xf numFmtId="0" fontId="2" fillId="7" borderId="37" xfId="0" applyFont="1" applyFill="1" applyBorder="1" applyAlignment="1">
      <alignment horizontal="right" vertical="center" wrapText="1"/>
    </xf>
    <xf numFmtId="177" fontId="2" fillId="4" borderId="38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20" fontId="1" fillId="2" borderId="0" xfId="0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144318</xdr:colOff>
      <xdr:row>1</xdr:row>
      <xdr:rowOff>28864</xdr:rowOff>
    </xdr:from>
    <xdr:to>
      <xdr:col>1</xdr:col>
      <xdr:colOff>1042497</xdr:colOff>
      <xdr:row>2</xdr:row>
      <xdr:rowOff>226580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" y="196215"/>
          <a:ext cx="1821815" cy="36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38"/>
  <sheetViews>
    <sheetView tabSelected="1" zoomScaleSheetLayoutView="110" workbookViewId="0">
      <selection activeCell="N13" sqref="N13"/>
    </sheetView>
  </sheetViews>
  <sheetFormatPr defaultColWidth="9" defaultRowHeight="13.2"/>
  <cols>
    <col min="1" max="1" width="12.125" style="4" customWidth="1"/>
    <col min="2" max="2" width="28.375" style="4" customWidth="1"/>
    <col min="3" max="3" width="31.625" style="5" customWidth="1"/>
    <col min="4" max="4" width="7.625" style="6" customWidth="1"/>
    <col min="5" max="5" width="6.875" style="6" customWidth="1"/>
    <col min="6" max="6" width="7.125" style="6" customWidth="1"/>
    <col min="7" max="7" width="14.875" style="6" customWidth="1"/>
    <col min="8" max="8" width="12.125" style="7" customWidth="1"/>
    <col min="9" max="9" width="7.625" style="7" customWidth="1"/>
    <col min="10" max="16384" width="9" style="7"/>
  </cols>
  <sheetData>
    <row r="1" spans="1:7">
      <c r="A1" s="8"/>
      <c r="B1" s="8"/>
      <c r="C1" s="9"/>
      <c r="D1" s="10"/>
      <c r="E1" s="7"/>
      <c r="F1" s="7"/>
      <c r="G1" s="7"/>
    </row>
    <row r="2" spans="1:7">
      <c r="A2" s="8"/>
      <c r="B2" s="8"/>
      <c r="C2" s="9"/>
      <c r="D2" s="10"/>
      <c r="E2" s="7"/>
      <c r="F2" s="7"/>
      <c r="G2" s="7"/>
    </row>
    <row r="3" ht="45.75" customHeight="1" spans="1:7">
      <c r="A3" s="11" t="s">
        <v>0</v>
      </c>
      <c r="B3" s="11"/>
      <c r="C3" s="11"/>
      <c r="D3" s="11"/>
      <c r="E3" s="11"/>
      <c r="F3" s="11"/>
      <c r="G3" s="11"/>
    </row>
    <row r="4" s="1" customFormat="1" ht="17.25" customHeight="1" spans="1:7">
      <c r="A4" s="12" t="s">
        <v>1</v>
      </c>
      <c r="B4" s="12" t="s">
        <v>2</v>
      </c>
      <c r="C4" s="13"/>
      <c r="D4" s="14" t="s">
        <v>3</v>
      </c>
      <c r="E4" s="15"/>
      <c r="F4" s="15"/>
      <c r="G4" s="15"/>
    </row>
    <row r="5" s="1" customFormat="1" ht="17.25" customHeight="1" spans="1:7">
      <c r="A5" s="14" t="s">
        <v>4</v>
      </c>
      <c r="B5" s="14"/>
      <c r="C5" s="16"/>
      <c r="D5" s="14" t="s">
        <v>5</v>
      </c>
      <c r="E5" s="15"/>
      <c r="F5" s="15"/>
      <c r="G5" s="15"/>
    </row>
    <row r="6" s="1" customFormat="1" ht="17.25" customHeight="1" spans="1:7">
      <c r="A6" s="14" t="s">
        <v>6</v>
      </c>
      <c r="B6" s="14"/>
      <c r="C6" s="15"/>
      <c r="D6" s="14" t="s">
        <v>7</v>
      </c>
      <c r="E6" s="15"/>
      <c r="F6" s="15"/>
      <c r="G6" s="15"/>
    </row>
    <row r="7" s="1" customFormat="1" ht="17.25" customHeight="1" spans="1:7">
      <c r="A7" s="14" t="s">
        <v>8</v>
      </c>
      <c r="B7" s="14"/>
      <c r="C7" s="15"/>
      <c r="D7" s="17" t="s">
        <v>9</v>
      </c>
      <c r="E7" s="15"/>
      <c r="F7" s="15"/>
      <c r="G7" s="15"/>
    </row>
    <row r="8" s="1" customFormat="1" ht="17.25" customHeight="1" spans="1:7">
      <c r="A8" s="14" t="s">
        <v>10</v>
      </c>
      <c r="B8" s="14" t="s">
        <v>11</v>
      </c>
      <c r="C8" s="15"/>
      <c r="D8" s="17"/>
      <c r="E8" s="15"/>
      <c r="F8" s="15"/>
      <c r="G8" s="15"/>
    </row>
    <row r="9" s="1" customFormat="1" ht="28.5" customHeight="1" spans="1:7">
      <c r="A9" s="18" t="s">
        <v>12</v>
      </c>
      <c r="B9" s="19"/>
      <c r="C9" s="20"/>
      <c r="D9" s="21"/>
      <c r="E9" s="22"/>
      <c r="F9" s="22"/>
      <c r="G9" s="23"/>
    </row>
    <row r="10" s="2" customFormat="1" ht="27.75" customHeight="1" spans="1:7">
      <c r="A10" s="24" t="s">
        <v>13</v>
      </c>
      <c r="B10" s="25"/>
      <c r="C10" s="26" t="s">
        <v>14</v>
      </c>
      <c r="D10" s="27" t="s">
        <v>15</v>
      </c>
      <c r="E10" s="27" t="s">
        <v>16</v>
      </c>
      <c r="F10" s="27" t="s">
        <v>17</v>
      </c>
      <c r="G10" s="28" t="s">
        <v>18</v>
      </c>
    </row>
    <row r="11" s="2" customFormat="1" ht="17.25" customHeight="1" spans="1:7">
      <c r="A11" s="29" t="s">
        <v>19</v>
      </c>
      <c r="B11" s="30"/>
      <c r="C11" s="31"/>
      <c r="D11" s="30"/>
      <c r="E11" s="30"/>
      <c r="F11" s="30"/>
      <c r="G11" s="31"/>
    </row>
    <row r="12" s="3" customFormat="1" ht="26.45" customHeight="1" spans="1:8">
      <c r="A12" s="32"/>
      <c r="B12" s="33" t="s">
        <v>20</v>
      </c>
      <c r="C12" s="34" t="s">
        <v>21</v>
      </c>
      <c r="D12" s="35">
        <v>2200</v>
      </c>
      <c r="E12" s="36">
        <v>1</v>
      </c>
      <c r="F12" s="36">
        <v>1</v>
      </c>
      <c r="G12" s="37">
        <f t="shared" ref="G12:G18" si="0">F12*E12*D12</f>
        <v>2200</v>
      </c>
      <c r="H12" s="38"/>
    </row>
    <row r="13" s="3" customFormat="1" ht="17.25" customHeight="1" spans="1:8">
      <c r="A13" s="39" t="s">
        <v>22</v>
      </c>
      <c r="B13" s="33" t="s">
        <v>23</v>
      </c>
      <c r="C13" s="34" t="s">
        <v>24</v>
      </c>
      <c r="D13" s="35">
        <v>300</v>
      </c>
      <c r="E13" s="36">
        <v>15</v>
      </c>
      <c r="F13" s="36">
        <v>1</v>
      </c>
      <c r="G13" s="37">
        <f t="shared" si="0"/>
        <v>4500</v>
      </c>
      <c r="H13" s="40"/>
    </row>
    <row r="14" s="3" customFormat="1" ht="17.25" customHeight="1" spans="1:8">
      <c r="A14" s="41"/>
      <c r="B14" s="33" t="s">
        <v>23</v>
      </c>
      <c r="C14" s="42" t="s">
        <v>25</v>
      </c>
      <c r="D14" s="35">
        <v>300</v>
      </c>
      <c r="E14" s="36">
        <v>30</v>
      </c>
      <c r="F14" s="36">
        <v>1</v>
      </c>
      <c r="G14" s="37">
        <f t="shared" si="0"/>
        <v>9000</v>
      </c>
      <c r="H14" s="40"/>
    </row>
    <row r="15" s="3" customFormat="1" ht="17.25" customHeight="1" spans="1:8">
      <c r="A15" s="41"/>
      <c r="B15" s="33" t="s">
        <v>23</v>
      </c>
      <c r="C15" s="42" t="s">
        <v>26</v>
      </c>
      <c r="D15" s="35">
        <v>250</v>
      </c>
      <c r="E15" s="36">
        <v>20</v>
      </c>
      <c r="F15" s="36">
        <v>1</v>
      </c>
      <c r="G15" s="37">
        <f t="shared" si="0"/>
        <v>5000</v>
      </c>
      <c r="H15" s="40"/>
    </row>
    <row r="16" s="3" customFormat="1" ht="17.25" customHeight="1" spans="1:8">
      <c r="A16" s="41"/>
      <c r="B16" s="33" t="s">
        <v>27</v>
      </c>
      <c r="C16" s="34" t="s">
        <v>24</v>
      </c>
      <c r="D16" s="35">
        <v>100</v>
      </c>
      <c r="E16" s="36">
        <v>15</v>
      </c>
      <c r="F16" s="36">
        <v>1</v>
      </c>
      <c r="G16" s="37">
        <f t="shared" si="0"/>
        <v>1500</v>
      </c>
      <c r="H16" s="40"/>
    </row>
    <row r="17" s="3" customFormat="1" ht="17.25" customHeight="1" spans="1:8">
      <c r="A17" s="41"/>
      <c r="B17" s="33" t="s">
        <v>27</v>
      </c>
      <c r="C17" s="42" t="s">
        <v>25</v>
      </c>
      <c r="D17" s="35">
        <v>100</v>
      </c>
      <c r="E17" s="36">
        <v>30</v>
      </c>
      <c r="F17" s="36">
        <v>1</v>
      </c>
      <c r="G17" s="37">
        <f t="shared" si="0"/>
        <v>3000</v>
      </c>
      <c r="H17" s="40"/>
    </row>
    <row r="18" s="1" customFormat="1" ht="17.25" customHeight="1" spans="1:8">
      <c r="A18" s="43" t="s">
        <v>28</v>
      </c>
      <c r="B18" s="44" t="s">
        <v>29</v>
      </c>
      <c r="C18" s="45" t="s">
        <v>30</v>
      </c>
      <c r="D18" s="46">
        <v>400</v>
      </c>
      <c r="E18" s="46">
        <v>1</v>
      </c>
      <c r="F18" s="46">
        <v>2</v>
      </c>
      <c r="G18" s="47">
        <f t="shared" si="0"/>
        <v>800</v>
      </c>
      <c r="H18" s="48"/>
    </row>
    <row r="19" s="1" customFormat="1" ht="17.25" customHeight="1" spans="1:9">
      <c r="A19" s="49"/>
      <c r="B19" s="44"/>
      <c r="C19" s="45"/>
      <c r="D19" s="46"/>
      <c r="E19" s="46"/>
      <c r="F19" s="46"/>
      <c r="G19" s="47"/>
      <c r="H19" s="50"/>
      <c r="I19" s="92"/>
    </row>
    <row r="20" s="1" customFormat="1" ht="17.25" customHeight="1" spans="1:8">
      <c r="A20" s="49"/>
      <c r="B20" s="44"/>
      <c r="C20" s="45"/>
      <c r="D20" s="46"/>
      <c r="E20" s="46"/>
      <c r="F20" s="46"/>
      <c r="G20" s="47">
        <f t="shared" ref="G20" si="1">F20*E20*D20</f>
        <v>0</v>
      </c>
      <c r="H20" s="50"/>
    </row>
    <row r="21" s="1" customFormat="1" ht="17.25" customHeight="1" spans="1:8">
      <c r="A21" s="51" t="s">
        <v>31</v>
      </c>
      <c r="B21" s="52"/>
      <c r="C21" s="53"/>
      <c r="D21" s="52"/>
      <c r="E21" s="52"/>
      <c r="F21" s="52"/>
      <c r="G21" s="54">
        <f>SUM(G11)</f>
        <v>0</v>
      </c>
      <c r="H21" s="48"/>
    </row>
    <row r="22" s="1" customFormat="1" ht="17.25" customHeight="1" spans="1:7">
      <c r="A22" s="51" t="s">
        <v>32</v>
      </c>
      <c r="B22" s="52"/>
      <c r="C22" s="53"/>
      <c r="D22" s="52"/>
      <c r="E22" s="52"/>
      <c r="F22" s="52"/>
      <c r="G22" s="54">
        <f>SUM(G12:G20)</f>
        <v>26000</v>
      </c>
    </row>
    <row r="23" s="2" customFormat="1" ht="17.25" customHeight="1" spans="1:7">
      <c r="A23" s="29" t="s">
        <v>33</v>
      </c>
      <c r="B23" s="30"/>
      <c r="C23" s="31"/>
      <c r="D23" s="30"/>
      <c r="E23" s="30"/>
      <c r="F23" s="30"/>
      <c r="G23" s="31"/>
    </row>
    <row r="24" s="1" customFormat="1" ht="26.1" customHeight="1" spans="1:8">
      <c r="A24" s="55" t="s">
        <v>34</v>
      </c>
      <c r="B24" s="44"/>
      <c r="C24" s="56"/>
      <c r="D24" s="57">
        <v>500</v>
      </c>
      <c r="E24" s="46">
        <v>1</v>
      </c>
      <c r="F24" s="46">
        <v>1</v>
      </c>
      <c r="G24" s="58">
        <f>F24*E24*D24</f>
        <v>500</v>
      </c>
      <c r="H24" s="48" t="s">
        <v>35</v>
      </c>
    </row>
    <row r="25" s="1" customFormat="1" ht="17.25" customHeight="1" spans="1:8">
      <c r="A25" s="59"/>
      <c r="B25" s="60"/>
      <c r="C25" s="61"/>
      <c r="D25" s="62"/>
      <c r="E25" s="63"/>
      <c r="F25" s="63"/>
      <c r="G25" s="64"/>
      <c r="H25" s="65"/>
    </row>
    <row r="26" s="1" customFormat="1" ht="17.25" customHeight="1" spans="1:7">
      <c r="A26" s="51" t="s">
        <v>36</v>
      </c>
      <c r="B26" s="52"/>
      <c r="C26" s="53"/>
      <c r="D26" s="66"/>
      <c r="E26" s="52"/>
      <c r="F26" s="52"/>
      <c r="G26" s="54">
        <f>SUM(G24:G25)</f>
        <v>500</v>
      </c>
    </row>
    <row r="27" s="2" customFormat="1" ht="17.25" customHeight="1" spans="1:7">
      <c r="A27" s="29" t="s">
        <v>37</v>
      </c>
      <c r="B27" s="30"/>
      <c r="C27" s="31"/>
      <c r="D27" s="30"/>
      <c r="E27" s="30"/>
      <c r="F27" s="30"/>
      <c r="G27" s="31"/>
    </row>
    <row r="28" s="1" customFormat="1" ht="17.25" customHeight="1" spans="1:7">
      <c r="A28" s="67" t="s">
        <v>38</v>
      </c>
      <c r="B28" s="68"/>
      <c r="C28" s="69"/>
      <c r="D28" s="70">
        <v>0.06</v>
      </c>
      <c r="E28" s="70"/>
      <c r="F28" s="71"/>
      <c r="G28" s="72">
        <f>(G22+G26)*D28</f>
        <v>1590</v>
      </c>
    </row>
    <row r="29" s="1" customFormat="1" ht="17.25" customHeight="1" spans="1:7">
      <c r="A29" s="73" t="s">
        <v>39</v>
      </c>
      <c r="B29" s="74"/>
      <c r="C29" s="75"/>
      <c r="D29" s="74"/>
      <c r="E29" s="74"/>
      <c r="F29" s="74"/>
      <c r="G29" s="76">
        <f>G22+G26+G28</f>
        <v>28090</v>
      </c>
    </row>
    <row r="30" s="2" customFormat="1" ht="17.25" customHeight="1" spans="1:7">
      <c r="A30" s="77" t="s">
        <v>40</v>
      </c>
      <c r="B30" s="78"/>
      <c r="C30" s="79"/>
      <c r="D30" s="78"/>
      <c r="E30" s="78"/>
      <c r="F30" s="78"/>
      <c r="G30" s="79"/>
    </row>
    <row r="31" s="1" customFormat="1" ht="17.25" customHeight="1" spans="1:7">
      <c r="A31" s="80" t="s">
        <v>41</v>
      </c>
      <c r="B31" s="81"/>
      <c r="C31" s="82"/>
      <c r="D31" s="70">
        <v>0.06</v>
      </c>
      <c r="E31" s="70"/>
      <c r="F31" s="71"/>
      <c r="G31" s="83">
        <f>G29*D31</f>
        <v>1685.4</v>
      </c>
    </row>
    <row r="32" s="1" customFormat="1" ht="17.25" customHeight="1" spans="1:7">
      <c r="A32" s="84" t="s">
        <v>42</v>
      </c>
      <c r="B32" s="85"/>
      <c r="C32" s="86"/>
      <c r="D32" s="85"/>
      <c r="E32" s="85"/>
      <c r="F32" s="85"/>
      <c r="G32" s="87">
        <f>G29+G31</f>
        <v>29775.4</v>
      </c>
    </row>
    <row r="33" s="1" customFormat="1" ht="34.5" customHeight="1" spans="1:7">
      <c r="A33" s="88"/>
      <c r="B33" s="89"/>
      <c r="C33" s="89"/>
      <c r="D33" s="89"/>
      <c r="E33" s="89"/>
      <c r="F33" s="89"/>
      <c r="G33" s="90"/>
    </row>
    <row r="34" s="1" customFormat="1" spans="1:7">
      <c r="A34" s="7"/>
      <c r="B34" s="7"/>
      <c r="C34" s="7"/>
      <c r="D34" s="7"/>
      <c r="E34" s="7"/>
      <c r="F34" s="7"/>
      <c r="G34" s="7"/>
    </row>
    <row r="35" s="1" customFormat="1" ht="12.75" customHeight="1" spans="1:7">
      <c r="A35" s="91"/>
      <c r="B35" s="91"/>
      <c r="C35" s="91"/>
      <c r="D35" s="91"/>
      <c r="E35" s="91"/>
      <c r="F35" s="91"/>
      <c r="G35" s="91"/>
    </row>
    <row r="36" s="1" customFormat="1" ht="11.4" spans="1:7">
      <c r="A36" s="91"/>
      <c r="B36" s="91"/>
      <c r="C36" s="91"/>
      <c r="D36" s="91"/>
      <c r="E36" s="91"/>
      <c r="F36" s="91"/>
      <c r="G36" s="91"/>
    </row>
    <row r="37" s="1" customFormat="1" spans="1:7">
      <c r="A37" s="4"/>
      <c r="B37" s="4"/>
      <c r="C37" s="5"/>
      <c r="D37" s="6"/>
      <c r="E37" s="6"/>
      <c r="F37" s="6"/>
      <c r="G37" s="6"/>
    </row>
    <row r="38" s="1" customFormat="1" spans="1:7">
      <c r="A38" s="4"/>
      <c r="B38" s="4"/>
      <c r="C38" s="5"/>
      <c r="D38" s="6"/>
      <c r="E38" s="6"/>
      <c r="F38" s="6"/>
      <c r="G38" s="6"/>
    </row>
  </sheetData>
  <mergeCells count="39">
    <mergeCell ref="A3:G3"/>
    <mergeCell ref="D4:G4"/>
    <mergeCell ref="A5:B5"/>
    <mergeCell ref="D5:G5"/>
    <mergeCell ref="A6:B6"/>
    <mergeCell ref="D6:G6"/>
    <mergeCell ref="A7:B7"/>
    <mergeCell ref="D7:G7"/>
    <mergeCell ref="A9:C9"/>
    <mergeCell ref="D9:G9"/>
    <mergeCell ref="A10:B10"/>
    <mergeCell ref="A11:C11"/>
    <mergeCell ref="D11:G11"/>
    <mergeCell ref="A21:C21"/>
    <mergeCell ref="D21:F21"/>
    <mergeCell ref="A22:C22"/>
    <mergeCell ref="D22:F22"/>
    <mergeCell ref="A23:C23"/>
    <mergeCell ref="D23:G23"/>
    <mergeCell ref="A24:B24"/>
    <mergeCell ref="A26:C26"/>
    <mergeCell ref="D26:F26"/>
    <mergeCell ref="A27:C27"/>
    <mergeCell ref="D27:G27"/>
    <mergeCell ref="A28:B28"/>
    <mergeCell ref="D28:F28"/>
    <mergeCell ref="A29:C29"/>
    <mergeCell ref="D29:F29"/>
    <mergeCell ref="A30:C30"/>
    <mergeCell ref="D30:G30"/>
    <mergeCell ref="A31:B31"/>
    <mergeCell ref="D31:F31"/>
    <mergeCell ref="A32:C32"/>
    <mergeCell ref="D32:F32"/>
    <mergeCell ref="A33:G33"/>
    <mergeCell ref="A13:A17"/>
    <mergeCell ref="A18:A20"/>
    <mergeCell ref="D35:G36"/>
    <mergeCell ref="A35:C3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2005-04-02T15:37:00Z</dcterms:created>
  <cp:lastPrinted>2020-07-08T09:21:00Z</cp:lastPrinted>
  <dcterms:modified xsi:type="dcterms:W3CDTF">2024-02-28T10:08:27Z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2052-12.1.0.16388</vt:lpwstr>
  </property>
  <property fmtid="{D5CDD505-2E9C-101B-9397-08002B2CF9AE}" pid="6" name="ICV">
    <vt:lpwstr>2A2E22EC8D834D23A695F5752E2861DF_13</vt:lpwstr>
  </property>
</Properties>
</file>