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<sst xmlns="http://schemas.openxmlformats.org/spreadsheetml/2006/main" count="90">
  <si>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</si>
  <si>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</si>
  <si>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</si>
  <si>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</si>
  <si>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</si>
  <si>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</si>
  <si>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</si>
  <si>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</si>
  <si>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</si>
  <si>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</si>
  <si>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</si>
  <si>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</si>
  <si>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</si>
  <si>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</si>
  <si>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</si>
  <si>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</si>
  <si>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</si>
  <si>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</si>
  <si>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</si>
  <si>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</si>
  <si>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</si>
  <si>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</si>
  <si>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</si>
  <si>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</si>
  <si>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</si>
  <si>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</si>
  <si>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</si>
  <si>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</si>
  <si>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</si>
  <si>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</si>
  <si>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</si>
  <si>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</si>
  <si>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</si>
  <si>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</si>
  <si>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</si>
  <si>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</si>
  <si>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</si>
  <si>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</si>
  <si>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</si>
  <si>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</si>
  <si>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</si>
  <si>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</si>
  <si>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会议用餐</t>
  </si>
  <si>
    <t>会议茶饮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</si>
  <si>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</si>
  <si>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</si>
  <si>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</si>
  <si>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</si>
  <si>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</si>
  <si>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</si>
  <si>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</si>
  <si>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</si>
  <si>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</si>
  <si>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</si>
  <si>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</si>
  <si>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</si>
  <si>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</si>
  <si>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</si>
  <si>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</si>
  <si>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</si>
  <si>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</si>
  <si>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</si>
  <si>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</si>
  <si>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</si>
  <si>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2021年10月27-31日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</si>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</sst>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2" formatCode="_-&quot;$&quot;* #,##0_-;\-&quot;$&quot;* #,##0_-;_-&quot;$&quot;* &quot;-&quot;_-;_-@_-"/>
    <numFmt numFmtId="43" formatCode="_-* #,##0.00_-;\-* #,##0.00_-;_-* &quot;-&quot;??_-;_-@_-"/>
    <numFmt numFmtId="178" formatCode="#,##0.00_ "/>
    <numFmt numFmtId="41" formatCode="_-* #,##0_-;\-* #,##0_-;_-* &quot;-&quot;_-;_-@_-"/>
    <numFmt numFmtId="44" formatCode="_-&quot;$&quot;* #,##0.00_-;\-&quot;$&quot;* #,##0.00_-;_-&quot;$&quot;* &quot;-&quot;??_-;_-@_-"/>
    <numFmt numFmtId="179" formatCode="0.00_);[Red]\(0.00\)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0" borderId="2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31" borderId="23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4" fillId="20" borderId="16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2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3" workbookViewId="0">
      <selection activeCell="H53" sqref="H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438</v>
      </c>
      <c r="G45" s="75">
        <v>0</v>
      </c>
      <c r="H45" s="75">
        <f>F45+G45</f>
        <v>438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115</v>
      </c>
      <c r="G46" s="75">
        <v>0</v>
      </c>
      <c r="H46" s="75">
        <f t="shared" ref="H46:H51" si="19">F46+G46</f>
        <v>115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5</v>
      </c>
      <c r="G48" s="75">
        <v>0</v>
      </c>
      <c r="H48" s="75">
        <f t="shared" si="19"/>
        <v>5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44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558</v>
      </c>
      <c r="G52" s="78">
        <f t="shared" ref="G52:H52" si="21">SUM(G45:G51)</f>
        <v>0</v>
      </c>
      <c r="H52" s="78">
        <f t="shared" si="21"/>
        <v>558</v>
      </c>
      <c r="I52" s="102"/>
      <c r="J52" s="82"/>
    </row>
    <row r="53" customHeight="1" spans="1:10">
      <c r="A53" s="77"/>
      <c r="B53" s="77" t="s">
        <v>45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558</v>
      </c>
      <c r="G53" s="78">
        <f t="shared" si="22"/>
        <v>0</v>
      </c>
      <c r="H53" s="78">
        <f t="shared" si="22"/>
        <v>558</v>
      </c>
      <c r="I53" s="102"/>
      <c r="J53" s="99"/>
    </row>
    <row r="57" customHeight="1" spans="1:9">
      <c r="A57" s="86" t="s">
        <v>46</v>
      </c>
      <c r="B57" s="87"/>
      <c r="C57" s="88" t="s">
        <v>47</v>
      </c>
      <c r="D57" s="88"/>
      <c r="E57" s="88" t="s">
        <v>48</v>
      </c>
      <c r="F57" s="88"/>
      <c r="G57" s="88" t="s">
        <v>49</v>
      </c>
      <c r="H57" s="88"/>
      <c r="I57" s="108" t="s">
        <v>50</v>
      </c>
    </row>
    <row r="58" customHeight="1" spans="1:9">
      <c r="A58" s="89">
        <f>E53</f>
        <v>0</v>
      </c>
      <c r="B58" s="90"/>
      <c r="C58" s="90">
        <f>H53</f>
        <v>558</v>
      </c>
      <c r="D58" s="90"/>
      <c r="E58" s="90">
        <f>F53</f>
        <v>558</v>
      </c>
      <c r="F58" s="90"/>
      <c r="G58" s="90">
        <f>G53</f>
        <v>0</v>
      </c>
      <c r="H58" s="90"/>
      <c r="I58" s="109">
        <f>A58-C58</f>
        <v>-558</v>
      </c>
    </row>
    <row r="60" customHeight="1" spans="1:9">
      <c r="A60" s="91" t="s">
        <v>51</v>
      </c>
      <c r="B60" s="92"/>
      <c r="C60" s="93" t="s">
        <v>52</v>
      </c>
      <c r="D60" s="91"/>
      <c r="E60" s="91" t="s">
        <v>53</v>
      </c>
      <c r="F60" s="91"/>
      <c r="G60" s="91" t="s">
        <v>54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6" workbookViewId="0">
      <selection activeCell="O16" sqref="O16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f>148.58+115+138+15+10</f>
        <v>426.58</v>
      </c>
      <c r="H11" s="40">
        <f>136.08+115+138+10</f>
        <v>399.08</v>
      </c>
      <c r="I11" s="51">
        <f>12.5+15</f>
        <v>27.5</v>
      </c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110</v>
      </c>
      <c r="H13" s="40">
        <v>110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93</v>
      </c>
      <c r="H14" s="40">
        <v>93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629.58</v>
      </c>
      <c r="H21" s="41">
        <f>SUM(H11:H20)</f>
        <v>602.08</v>
      </c>
      <c r="I21" s="54">
        <f>SUM(I11:J20)</f>
        <v>27.5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602.08</v>
      </c>
      <c r="C24" s="24"/>
      <c r="D24" s="24"/>
      <c r="E24" s="24"/>
      <c r="F24" s="24"/>
      <c r="G24" s="24">
        <f>I21</f>
        <v>27.5</v>
      </c>
      <c r="H24" s="24"/>
      <c r="I24" s="24"/>
      <c r="J24" s="24"/>
      <c r="K24" s="58">
        <f>SUM(B24:J24)</f>
        <v>629.58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52</v>
      </c>
      <c r="G26" s="13" t="s">
        <v>80</v>
      </c>
      <c r="H26" s="13"/>
      <c r="I26" s="13"/>
      <c r="J26" s="13" t="s">
        <v>54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63</v>
      </c>
      <c r="E33" s="9"/>
      <c r="F33" s="37">
        <v>44444</v>
      </c>
      <c r="G33" s="36"/>
      <c r="H33" s="9" t="s">
        <v>65</v>
      </c>
      <c r="I33" s="47"/>
      <c r="J33" s="48" t="s">
        <v>66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45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52</v>
      </c>
      <c r="G42" s="13" t="s">
        <v>80</v>
      </c>
      <c r="H42" s="13"/>
      <c r="I42" s="13"/>
      <c r="J42" s="13" t="s">
        <v>54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2014-04-17T16:52:00Z</dcterms:created>
  <cp:lastPrinted>2020-09-11T10:15:00Z</cp:lastPrinted>
  <dcterms:modified xsi:type="dcterms:W3CDTF">2021-11-18T21:07:26Z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