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/>
  <xr:revisionPtr revIDLastSave="0" documentId="13_ncr:1_{33DB09CB-06D7-41AD-930F-9F5134EB8B45}" xr6:coauthVersionLast="45" xr6:coauthVersionMax="45" xr10:uidLastSave="{00000000-0000-0000-0000-000000000000}"/>
  <bookViews>
    <workbookView xWindow="111" yWindow="0" windowWidth="16346" windowHeight="8657" activeTab="1" xr2:uid="{00000000-000D-0000-FFFF-FFFF00000000}"/>
  </bookViews>
  <sheets>
    <sheet name="汇总" sheetId="1" r:id="rId1"/>
    <sheet name="报价单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2" l="1"/>
  <c r="B11" i="1" l="1"/>
  <c r="F2" i="2"/>
  <c r="F3" i="2"/>
  <c r="F6" i="2"/>
  <c r="F7" i="2"/>
  <c r="F10" i="2"/>
  <c r="F11" i="2"/>
  <c r="F14" i="2"/>
  <c r="F15" i="2"/>
  <c r="F22" i="2"/>
  <c r="F23" i="2"/>
  <c r="F18" i="2"/>
  <c r="F19" i="2"/>
  <c r="F26" i="2"/>
  <c r="F27" i="2"/>
  <c r="F30" i="2"/>
  <c r="F31" i="2"/>
  <c r="F33" i="2" l="1"/>
  <c r="C9" i="1" s="1"/>
  <c r="D9" i="1" s="1"/>
  <c r="F25" i="2"/>
  <c r="C7" i="1" s="1"/>
  <c r="D7" i="1" s="1"/>
  <c r="F13" i="2"/>
  <c r="C4" i="1" s="1"/>
  <c r="D4" i="1" s="1"/>
  <c r="F9" i="2"/>
  <c r="C3" i="1" s="1"/>
  <c r="D3" i="1" s="1"/>
  <c r="F29" i="2"/>
  <c r="C8" i="1" s="1"/>
  <c r="D8" i="1" s="1"/>
  <c r="F17" i="2"/>
  <c r="C5" i="1" s="1"/>
  <c r="D5" i="1" s="1"/>
  <c r="F5" i="2"/>
  <c r="F21" i="2"/>
  <c r="C6" i="1" s="1"/>
  <c r="D6" i="1" s="1"/>
  <c r="C2" i="1" l="1"/>
  <c r="D2" i="1" s="1"/>
  <c r="C10" i="1"/>
  <c r="D10" i="1" s="1"/>
  <c r="D11" i="1" l="1"/>
  <c r="D12" i="1" s="1"/>
  <c r="D13" i="1" l="1"/>
  <c r="D14" i="1" s="1"/>
</calcChain>
</file>

<file path=xl/sharedStrings.xml><?xml version="1.0" encoding="utf-8"?>
<sst xmlns="http://schemas.openxmlformats.org/spreadsheetml/2006/main" count="108" uniqueCount="59">
  <si>
    <t>城市</t>
    <phoneticPr fontId="1" type="noConversion"/>
  </si>
  <si>
    <t>天数</t>
    <phoneticPr fontId="1" type="noConversion"/>
  </si>
  <si>
    <t>北京</t>
    <phoneticPr fontId="1" type="noConversion"/>
  </si>
  <si>
    <t>上海</t>
    <phoneticPr fontId="1" type="noConversion"/>
  </si>
  <si>
    <t>广州</t>
    <phoneticPr fontId="1" type="noConversion"/>
  </si>
  <si>
    <t>深圳</t>
    <phoneticPr fontId="1" type="noConversion"/>
  </si>
  <si>
    <t>成都</t>
    <phoneticPr fontId="1" type="noConversion"/>
  </si>
  <si>
    <t>杭州</t>
    <phoneticPr fontId="1" type="noConversion"/>
  </si>
  <si>
    <t>西安</t>
    <phoneticPr fontId="1" type="noConversion"/>
  </si>
  <si>
    <t>武汉</t>
    <phoneticPr fontId="1" type="noConversion"/>
  </si>
  <si>
    <t>单价（天）</t>
    <phoneticPr fontId="1" type="noConversion"/>
  </si>
  <si>
    <t>总价</t>
    <phoneticPr fontId="1" type="noConversion"/>
  </si>
  <si>
    <t>汇总</t>
    <phoneticPr fontId="1" type="noConversion"/>
  </si>
  <si>
    <t>项目</t>
    <phoneticPr fontId="1" type="noConversion"/>
  </si>
  <si>
    <t>会议室</t>
    <phoneticPr fontId="1" type="noConversion"/>
  </si>
  <si>
    <t>数量</t>
    <phoneticPr fontId="1" type="noConversion"/>
  </si>
  <si>
    <t>午餐</t>
    <phoneticPr fontId="1" type="noConversion"/>
  </si>
  <si>
    <t>备注</t>
    <phoneticPr fontId="1" type="noConversion"/>
  </si>
  <si>
    <t>预计每场30-60人</t>
    <phoneticPr fontId="1" type="noConversion"/>
  </si>
  <si>
    <t>单价</t>
    <phoneticPr fontId="1" type="noConversion"/>
  </si>
  <si>
    <t>总价</t>
    <phoneticPr fontId="1" type="noConversion"/>
  </si>
  <si>
    <t>工作餐标准2荤2素1汤，本报价汇总按最低30人计算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</si>
  <si>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</si>
  <si>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</si>
  <si>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</si>
  <si>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北京</t>
    <phoneticPr fontId="1" type="noConversion"/>
  </si>
  <si>
    <t>上海</t>
    <phoneticPr fontId="1" type="noConversion"/>
  </si>
  <si>
    <t>广州</t>
    <phoneticPr fontId="1" type="noConversion"/>
  </si>
  <si>
    <t>深圳</t>
    <phoneticPr fontId="1" type="noConversion"/>
  </si>
  <si>
    <t>杭州</t>
    <phoneticPr fontId="1" type="noConversion"/>
  </si>
  <si>
    <t>西安</t>
    <phoneticPr fontId="1" type="noConversion"/>
  </si>
  <si>
    <t>武汉</t>
    <phoneticPr fontId="1" type="noConversion"/>
  </si>
  <si>
    <t>成都</t>
    <phoneticPr fontId="1" type="noConversion"/>
  </si>
  <si>
    <t>西安</t>
    <phoneticPr fontId="1" type="noConversion"/>
  </si>
  <si>
    <t>武汉</t>
    <phoneticPr fontId="1" type="noConversion"/>
  </si>
  <si>
    <t>其他</t>
    <phoneticPr fontId="1" type="noConversion"/>
  </si>
  <si>
    <t>如有其他成本，请列明；如无，请填写0。</t>
    <phoneticPr fontId="1" type="noConversion"/>
  </si>
  <si>
    <t>*供应商报价单明细见第二页</t>
    <phoneticPr fontId="1" type="noConversion"/>
  </si>
  <si>
    <t>新开城</t>
    <phoneticPr fontId="1" type="noConversion"/>
  </si>
  <si>
    <t>参考二线城市均价：成都，西安，武汉</t>
    <phoneticPr fontId="1" type="noConversion"/>
  </si>
  <si>
    <t>西安北站行政中心美居酒店</t>
    <phoneticPr fontId="1" type="noConversion"/>
  </si>
  <si>
    <t>武汉华科大希尔顿欢朋酒店</t>
    <phoneticPr fontId="1" type="noConversion"/>
  </si>
  <si>
    <t>深圳机场美豪酒店</t>
    <phoneticPr fontId="1" type="noConversion"/>
  </si>
  <si>
    <t>杭州瑞莱克斯酒店</t>
    <phoneticPr fontId="1" type="noConversion"/>
  </si>
  <si>
    <t>成都成华希尔顿欢朋酒店</t>
    <phoneticPr fontId="1" type="noConversion"/>
  </si>
  <si>
    <t>停车费需另收取，1元/小时/辆 按30台车，一天10小时计算</t>
    <phoneticPr fontId="1" type="noConversion"/>
  </si>
  <si>
    <t>广州南站华美达安可酒店</t>
    <phoneticPr fontId="1" type="noConversion"/>
  </si>
  <si>
    <t>上海美豪酒店(上海虹桥国展中心店)</t>
    <phoneticPr fontId="1" type="noConversion"/>
  </si>
  <si>
    <t>北京四季御园国际大酒店</t>
    <phoneticPr fontId="1" type="noConversion"/>
  </si>
  <si>
    <t>总价</t>
    <phoneticPr fontId="1" type="noConversion"/>
  </si>
  <si>
    <t>会议室面积150平方米，可容纳56人，鱼骨式摆台</t>
    <phoneticPr fontId="1" type="noConversion"/>
  </si>
  <si>
    <t>会议室面积200平方米，可容纳72人，鱼骨式摆台</t>
    <phoneticPr fontId="1" type="noConversion"/>
  </si>
  <si>
    <t>会议室面积112㎡，可容纳50人，鱼骨式摆台</t>
    <phoneticPr fontId="1" type="noConversion"/>
  </si>
  <si>
    <t>会议室面积156㎡，可容纳60人，鱼骨式摆台</t>
    <phoneticPr fontId="1" type="noConversion"/>
  </si>
  <si>
    <t>会议室面积160㎡，可容纳60人，鱼骨式摆台</t>
    <phoneticPr fontId="1" type="noConversion"/>
  </si>
  <si>
    <t>会议室面积180㎡，可容纳60人，鱼骨式摆台</t>
    <phoneticPr fontId="1" type="noConversion"/>
  </si>
  <si>
    <t>会议室面积196㎡，可容纳65人，鱼骨式摆台</t>
    <phoneticPr fontId="1" type="noConversion"/>
  </si>
  <si>
    <t>服务费8%</t>
    <phoneticPr fontId="1" type="noConversion"/>
  </si>
  <si>
    <t>增值税专票6%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</si>
</sst>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C12" sqref="C12"/>
    </sheetView>
  </sheetViews>
  <sheetFormatPr defaultColWidth="8.85546875" defaultRowHeight="14.15" x14ac:dyDescent="0.35"/>
  <cols>
    <col min="1" max="1" width="12.85546875" style="11" customWidth="1"/>
    <col min="2" max="2" width="15.140625" style="11" bestFit="1" customWidth="1"/>
    <col min="3" max="3" width="11" style="11" bestFit="1" customWidth="1"/>
    <col min="4" max="4" width="9" style="11"/>
  </cols>
  <sheetData>
    <row r="1" spans="1:5" s="4" customFormat="1" x14ac:dyDescent="0.35">
      <c r="A1" s="6" t="s">
        <v>0</v>
      </c>
      <c r="B1" s="6" t="s">
        <v>1</v>
      </c>
      <c r="C1" s="6" t="s">
        <v>10</v>
      </c>
      <c r="D1" s="7" t="s">
        <v>11</v>
      </c>
    </row>
    <row r="2" spans="1:5" x14ac:dyDescent="0.35">
      <c r="A2" s="8" t="s">
        <v>2</v>
      </c>
      <c r="B2" s="9">
        <v>18</v>
      </c>
      <c r="C2" s="10">
        <f>报价单!F5</f>
        <v>7410</v>
      </c>
      <c r="D2" s="8">
        <f>B2*C2</f>
        <v>133380</v>
      </c>
    </row>
    <row r="3" spans="1:5" x14ac:dyDescent="0.35">
      <c r="A3" s="8" t="s">
        <v>3</v>
      </c>
      <c r="B3" s="9">
        <v>18</v>
      </c>
      <c r="C3" s="10">
        <f>报价单!F9</f>
        <v>4310</v>
      </c>
      <c r="D3" s="8">
        <f t="shared" ref="D3:D10" si="0">B3*C3</f>
        <v>77580</v>
      </c>
    </row>
    <row r="4" spans="1:5" x14ac:dyDescent="0.35">
      <c r="A4" s="8" t="s">
        <v>4</v>
      </c>
      <c r="B4" s="9">
        <v>15</v>
      </c>
      <c r="C4" s="10">
        <f>报价单!F13</f>
        <v>4310</v>
      </c>
      <c r="D4" s="8">
        <f t="shared" si="0"/>
        <v>64650</v>
      </c>
    </row>
    <row r="5" spans="1:5" x14ac:dyDescent="0.35">
      <c r="A5" s="8" t="s">
        <v>5</v>
      </c>
      <c r="B5" s="9">
        <v>15</v>
      </c>
      <c r="C5" s="10">
        <f>报价单!F17</f>
        <v>4310</v>
      </c>
      <c r="D5" s="8">
        <f t="shared" si="0"/>
        <v>64650</v>
      </c>
    </row>
    <row r="6" spans="1:5" x14ac:dyDescent="0.35">
      <c r="A6" s="8" t="s">
        <v>7</v>
      </c>
      <c r="B6" s="9">
        <v>9</v>
      </c>
      <c r="C6" s="10">
        <f>报价单!F21</f>
        <v>4810</v>
      </c>
      <c r="D6" s="8">
        <f>B6*C6</f>
        <v>43290</v>
      </c>
    </row>
    <row r="7" spans="1:5" x14ac:dyDescent="0.35">
      <c r="A7" s="8" t="s">
        <v>6</v>
      </c>
      <c r="B7" s="9">
        <v>9</v>
      </c>
      <c r="C7" s="10">
        <f>报价单!F25</f>
        <v>4110</v>
      </c>
      <c r="D7" s="8">
        <f t="shared" si="0"/>
        <v>36990</v>
      </c>
    </row>
    <row r="8" spans="1:5" x14ac:dyDescent="0.35">
      <c r="A8" s="8" t="s">
        <v>8</v>
      </c>
      <c r="B8" s="9">
        <v>6</v>
      </c>
      <c r="C8" s="10">
        <f>报价单!F29</f>
        <v>4410</v>
      </c>
      <c r="D8" s="8">
        <f t="shared" si="0"/>
        <v>26460</v>
      </c>
    </row>
    <row r="9" spans="1:5" x14ac:dyDescent="0.35">
      <c r="A9" s="8" t="s">
        <v>9</v>
      </c>
      <c r="B9" s="9">
        <v>3</v>
      </c>
      <c r="C9" s="10">
        <f>报价单!F33</f>
        <v>4810</v>
      </c>
      <c r="D9" s="8">
        <f t="shared" si="0"/>
        <v>14430</v>
      </c>
    </row>
    <row r="10" spans="1:5" x14ac:dyDescent="0.35">
      <c r="A10" s="8" t="s">
        <v>38</v>
      </c>
      <c r="B10" s="9">
        <v>12</v>
      </c>
      <c r="C10" s="10">
        <f>AVERAGE(C7:C9)</f>
        <v>4443.333333333333</v>
      </c>
      <c r="D10" s="8">
        <f t="shared" si="0"/>
        <v>53320</v>
      </c>
      <c r="E10" t="s">
        <v>39</v>
      </c>
    </row>
    <row r="11" spans="1:5" x14ac:dyDescent="0.35">
      <c r="A11" s="10" t="s">
        <v>12</v>
      </c>
      <c r="B11" s="8">
        <f>SUM(B2:B10)</f>
        <v>105</v>
      </c>
      <c r="C11" s="10"/>
      <c r="D11" s="8">
        <f>SUM(D2:D10)</f>
        <v>514750</v>
      </c>
    </row>
    <row r="12" spans="1:5" x14ac:dyDescent="0.35">
      <c r="A12" s="8" t="s">
        <v>57</v>
      </c>
      <c r="B12" s="8"/>
      <c r="C12" s="8"/>
      <c r="D12" s="8">
        <f>D11*0.08</f>
        <v>41180</v>
      </c>
    </row>
    <row r="13" spans="1:5" x14ac:dyDescent="0.35">
      <c r="A13" s="8" t="s">
        <v>58</v>
      </c>
      <c r="B13" s="10"/>
      <c r="C13" s="8"/>
      <c r="D13" s="8">
        <f>(D11+D12)*0.06</f>
        <v>33355.799999999996</v>
      </c>
    </row>
    <row r="14" spans="1:5" x14ac:dyDescent="0.35">
      <c r="A14" s="8" t="s">
        <v>49</v>
      </c>
      <c r="B14" s="8"/>
      <c r="C14" s="8"/>
      <c r="D14" s="8">
        <f>D11+D12+D13</f>
        <v>589285.80000000005</v>
      </c>
    </row>
    <row r="15" spans="1:5" x14ac:dyDescent="0.35">
      <c r="C15" s="12" t="s">
        <v>37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abSelected="1" topLeftCell="A22" zoomScaleNormal="100" workbookViewId="0">
      <selection activeCell="D37" sqref="D37"/>
    </sheetView>
  </sheetViews>
  <sheetFormatPr defaultColWidth="8.85546875" defaultRowHeight="14.15" x14ac:dyDescent="0.35"/>
  <cols>
    <col min="2" max="2" width="31.640625" customWidth="1"/>
    <col min="3" max="3" width="11" bestFit="1" customWidth="1"/>
    <col min="4" max="4" width="16.5" bestFit="1" customWidth="1"/>
    <col min="7" max="7" width="51.35546875" bestFit="1" customWidth="1"/>
  </cols>
  <sheetData>
    <row r="1" spans="1:7" x14ac:dyDescent="0.35">
      <c r="A1" s="3" t="s">
        <v>22</v>
      </c>
      <c r="B1" s="3" t="s">
        <v>23</v>
      </c>
      <c r="C1" s="3" t="s">
        <v>13</v>
      </c>
      <c r="D1" s="3" t="s">
        <v>15</v>
      </c>
      <c r="E1" s="3" t="s">
        <v>19</v>
      </c>
      <c r="F1" s="3" t="s">
        <v>20</v>
      </c>
      <c r="G1" s="2" t="s">
        <v>17</v>
      </c>
    </row>
    <row r="2" spans="1:7" x14ac:dyDescent="0.35">
      <c r="A2" s="14" t="s">
        <v>25</v>
      </c>
      <c r="B2" s="14" t="s">
        <v>48</v>
      </c>
      <c r="C2" s="2" t="s">
        <v>14</v>
      </c>
      <c r="D2" s="1">
        <v>1</v>
      </c>
      <c r="E2" s="2">
        <v>6000</v>
      </c>
      <c r="F2" s="2">
        <f>E2*D2</f>
        <v>6000</v>
      </c>
      <c r="G2" s="2" t="s">
        <v>50</v>
      </c>
    </row>
    <row r="3" spans="1:7" x14ac:dyDescent="0.35">
      <c r="A3" s="14"/>
      <c r="B3" s="14"/>
      <c r="C3" s="2" t="s">
        <v>16</v>
      </c>
      <c r="D3" s="1" t="s">
        <v>18</v>
      </c>
      <c r="E3" s="2">
        <v>47</v>
      </c>
      <c r="F3" s="2">
        <f>E3*30</f>
        <v>1410</v>
      </c>
      <c r="G3" s="2" t="s">
        <v>21</v>
      </c>
    </row>
    <row r="4" spans="1:7" x14ac:dyDescent="0.35">
      <c r="A4" s="14"/>
      <c r="B4" s="14"/>
      <c r="C4" s="13" t="s">
        <v>35</v>
      </c>
      <c r="D4" s="5"/>
      <c r="E4" s="13"/>
      <c r="F4" s="13">
        <v>0</v>
      </c>
      <c r="G4" s="13" t="s">
        <v>36</v>
      </c>
    </row>
    <row r="5" spans="1:7" x14ac:dyDescent="0.35">
      <c r="A5" s="14"/>
      <c r="B5" s="14"/>
      <c r="C5" s="2" t="s">
        <v>24</v>
      </c>
      <c r="D5" s="2"/>
      <c r="E5" s="2"/>
      <c r="F5" s="2">
        <f>SUM(F2:F4)</f>
        <v>7410</v>
      </c>
      <c r="G5" s="2"/>
    </row>
    <row r="6" spans="1:7" x14ac:dyDescent="0.35">
      <c r="A6" s="14" t="s">
        <v>26</v>
      </c>
      <c r="B6" s="14" t="s">
        <v>47</v>
      </c>
      <c r="C6" s="2" t="s">
        <v>14</v>
      </c>
      <c r="D6" s="1">
        <v>1</v>
      </c>
      <c r="E6" s="2">
        <v>2900</v>
      </c>
      <c r="F6" s="2">
        <f>E6*D6</f>
        <v>2900</v>
      </c>
      <c r="G6" s="2" t="s">
        <v>51</v>
      </c>
    </row>
    <row r="7" spans="1:7" x14ac:dyDescent="0.35">
      <c r="A7" s="14"/>
      <c r="B7" s="14"/>
      <c r="C7" s="2" t="s">
        <v>16</v>
      </c>
      <c r="D7" s="1" t="s">
        <v>18</v>
      </c>
      <c r="E7" s="2">
        <v>47</v>
      </c>
      <c r="F7" s="2">
        <f>E7*30</f>
        <v>1410</v>
      </c>
      <c r="G7" s="2" t="s">
        <v>21</v>
      </c>
    </row>
    <row r="8" spans="1:7" x14ac:dyDescent="0.35">
      <c r="A8" s="14"/>
      <c r="B8" s="14"/>
      <c r="C8" s="13" t="s">
        <v>35</v>
      </c>
      <c r="D8" s="5"/>
      <c r="E8" s="13"/>
      <c r="F8" s="13">
        <v>0</v>
      </c>
      <c r="G8" s="13" t="s">
        <v>36</v>
      </c>
    </row>
    <row r="9" spans="1:7" x14ac:dyDescent="0.35">
      <c r="A9" s="14"/>
      <c r="B9" s="14"/>
      <c r="C9" s="2" t="s">
        <v>24</v>
      </c>
      <c r="D9" s="2"/>
      <c r="E9" s="2"/>
      <c r="F9" s="2">
        <f>SUM(F6:F8)</f>
        <v>4310</v>
      </c>
      <c r="G9" s="2"/>
    </row>
    <row r="10" spans="1:7" x14ac:dyDescent="0.35">
      <c r="A10" s="14" t="s">
        <v>27</v>
      </c>
      <c r="B10" s="14" t="s">
        <v>46</v>
      </c>
      <c r="C10" s="2" t="s">
        <v>14</v>
      </c>
      <c r="D10" s="1">
        <v>1</v>
      </c>
      <c r="E10" s="2">
        <v>2900</v>
      </c>
      <c r="F10" s="2">
        <f>E10*D10</f>
        <v>2900</v>
      </c>
      <c r="G10" s="2" t="s">
        <v>51</v>
      </c>
    </row>
    <row r="11" spans="1:7" x14ac:dyDescent="0.35">
      <c r="A11" s="14"/>
      <c r="B11" s="14"/>
      <c r="C11" s="2" t="s">
        <v>16</v>
      </c>
      <c r="D11" s="1" t="s">
        <v>18</v>
      </c>
      <c r="E11" s="2">
        <v>47</v>
      </c>
      <c r="F11" s="2">
        <f>E11*30</f>
        <v>1410</v>
      </c>
      <c r="G11" s="2" t="s">
        <v>21</v>
      </c>
    </row>
    <row r="12" spans="1:7" x14ac:dyDescent="0.35">
      <c r="A12" s="14"/>
      <c r="B12" s="14"/>
      <c r="C12" s="13" t="s">
        <v>35</v>
      </c>
      <c r="D12" s="5"/>
      <c r="E12" s="13"/>
      <c r="F12" s="13">
        <v>0</v>
      </c>
      <c r="G12" s="13" t="s">
        <v>36</v>
      </c>
    </row>
    <row r="13" spans="1:7" x14ac:dyDescent="0.35">
      <c r="A13" s="14"/>
      <c r="B13" s="14"/>
      <c r="C13" s="2" t="s">
        <v>24</v>
      </c>
      <c r="D13" s="2"/>
      <c r="E13" s="2"/>
      <c r="F13" s="2">
        <f>SUM(F10:F12)</f>
        <v>4310</v>
      </c>
      <c r="G13" s="2"/>
    </row>
    <row r="14" spans="1:7" x14ac:dyDescent="0.35">
      <c r="A14" s="14" t="s">
        <v>28</v>
      </c>
      <c r="B14" s="14" t="s">
        <v>42</v>
      </c>
      <c r="C14" s="2" t="s">
        <v>14</v>
      </c>
      <c r="D14" s="1">
        <v>1</v>
      </c>
      <c r="E14" s="2">
        <v>2900</v>
      </c>
      <c r="F14" s="2">
        <f>E14*D14</f>
        <v>2900</v>
      </c>
      <c r="G14" s="2" t="s">
        <v>55</v>
      </c>
    </row>
    <row r="15" spans="1:7" x14ac:dyDescent="0.35">
      <c r="A15" s="14"/>
      <c r="B15" s="14"/>
      <c r="C15" s="2" t="s">
        <v>16</v>
      </c>
      <c r="D15" s="1" t="s">
        <v>18</v>
      </c>
      <c r="E15" s="2">
        <v>47</v>
      </c>
      <c r="F15" s="2">
        <f>E15*30</f>
        <v>1410</v>
      </c>
      <c r="G15" s="2" t="s">
        <v>21</v>
      </c>
    </row>
    <row r="16" spans="1:7" x14ac:dyDescent="0.35">
      <c r="A16" s="14"/>
      <c r="B16" s="14"/>
      <c r="C16" s="13" t="s">
        <v>35</v>
      </c>
      <c r="D16" s="5"/>
      <c r="E16" s="13"/>
      <c r="F16" s="13">
        <v>0</v>
      </c>
      <c r="G16" s="13" t="s">
        <v>36</v>
      </c>
    </row>
    <row r="17" spans="1:7" x14ac:dyDescent="0.35">
      <c r="A17" s="14"/>
      <c r="B17" s="14"/>
      <c r="C17" s="2" t="s">
        <v>24</v>
      </c>
      <c r="D17" s="2"/>
      <c r="E17" s="2"/>
      <c r="F17" s="2">
        <f>SUM(F14:F16)</f>
        <v>4310</v>
      </c>
      <c r="G17" s="2"/>
    </row>
    <row r="18" spans="1:7" x14ac:dyDescent="0.35">
      <c r="A18" s="14" t="s">
        <v>29</v>
      </c>
      <c r="B18" s="14" t="s">
        <v>43</v>
      </c>
      <c r="C18" s="2" t="s">
        <v>14</v>
      </c>
      <c r="D18" s="1">
        <v>1</v>
      </c>
      <c r="E18" s="2">
        <v>3400</v>
      </c>
      <c r="F18" s="2">
        <f>E18*D18</f>
        <v>3400</v>
      </c>
      <c r="G18" s="2" t="s">
        <v>54</v>
      </c>
    </row>
    <row r="19" spans="1:7" x14ac:dyDescent="0.35">
      <c r="A19" s="14"/>
      <c r="B19" s="14"/>
      <c r="C19" s="2" t="s">
        <v>16</v>
      </c>
      <c r="D19" s="1" t="s">
        <v>18</v>
      </c>
      <c r="E19" s="2">
        <v>47</v>
      </c>
      <c r="F19" s="2">
        <f>E19*30</f>
        <v>1410</v>
      </c>
      <c r="G19" s="2" t="s">
        <v>21</v>
      </c>
    </row>
    <row r="20" spans="1:7" x14ac:dyDescent="0.35">
      <c r="A20" s="14"/>
      <c r="B20" s="14"/>
      <c r="C20" s="13" t="s">
        <v>35</v>
      </c>
      <c r="D20" s="5"/>
      <c r="E20" s="13"/>
      <c r="F20" s="13">
        <v>0</v>
      </c>
      <c r="G20" s="13" t="s">
        <v>36</v>
      </c>
    </row>
    <row r="21" spans="1:7" x14ac:dyDescent="0.35">
      <c r="A21" s="14"/>
      <c r="B21" s="14"/>
      <c r="C21" s="2" t="s">
        <v>24</v>
      </c>
      <c r="D21" s="2"/>
      <c r="E21" s="2"/>
      <c r="F21" s="2">
        <f>SUM(F18:F20)</f>
        <v>4810</v>
      </c>
      <c r="G21" s="2"/>
    </row>
    <row r="22" spans="1:7" x14ac:dyDescent="0.35">
      <c r="A22" s="14" t="s">
        <v>32</v>
      </c>
      <c r="B22" s="14" t="s">
        <v>44</v>
      </c>
      <c r="C22" s="2" t="s">
        <v>14</v>
      </c>
      <c r="D22" s="1">
        <v>1</v>
      </c>
      <c r="E22" s="2">
        <v>2700</v>
      </c>
      <c r="F22" s="2">
        <f>E22*D22</f>
        <v>2700</v>
      </c>
      <c r="G22" s="2" t="s">
        <v>56</v>
      </c>
    </row>
    <row r="23" spans="1:7" x14ac:dyDescent="0.35">
      <c r="A23" s="14"/>
      <c r="B23" s="14"/>
      <c r="C23" s="2" t="s">
        <v>16</v>
      </c>
      <c r="D23" s="1" t="s">
        <v>18</v>
      </c>
      <c r="E23" s="2">
        <v>47</v>
      </c>
      <c r="F23" s="2">
        <f>E23*30</f>
        <v>1410</v>
      </c>
      <c r="G23" s="2" t="s">
        <v>21</v>
      </c>
    </row>
    <row r="24" spans="1:7" x14ac:dyDescent="0.35">
      <c r="A24" s="14"/>
      <c r="B24" s="14"/>
      <c r="C24" s="13" t="s">
        <v>35</v>
      </c>
      <c r="D24" s="5"/>
      <c r="E24" s="13"/>
      <c r="F24" s="13">
        <v>0</v>
      </c>
      <c r="G24" s="13" t="s">
        <v>36</v>
      </c>
    </row>
    <row r="25" spans="1:7" x14ac:dyDescent="0.35">
      <c r="A25" s="14" t="s">
        <v>30</v>
      </c>
      <c r="B25" s="14"/>
      <c r="C25" s="2" t="s">
        <v>24</v>
      </c>
      <c r="D25" s="2"/>
      <c r="E25" s="2"/>
      <c r="F25" s="2">
        <f>SUM(F22:F24)</f>
        <v>4110</v>
      </c>
      <c r="G25" s="2"/>
    </row>
    <row r="26" spans="1:7" x14ac:dyDescent="0.35">
      <c r="A26" s="14" t="s">
        <v>33</v>
      </c>
      <c r="B26" s="14" t="s">
        <v>40</v>
      </c>
      <c r="C26" s="2" t="s">
        <v>14</v>
      </c>
      <c r="D26" s="1">
        <v>1</v>
      </c>
      <c r="E26" s="2">
        <v>2700</v>
      </c>
      <c r="F26" s="2">
        <f>E26*D26</f>
        <v>2700</v>
      </c>
      <c r="G26" s="2" t="s">
        <v>53</v>
      </c>
    </row>
    <row r="27" spans="1:7" x14ac:dyDescent="0.35">
      <c r="A27" s="14" t="s">
        <v>31</v>
      </c>
      <c r="B27" s="14"/>
      <c r="C27" s="2" t="s">
        <v>16</v>
      </c>
      <c r="D27" s="1" t="s">
        <v>18</v>
      </c>
      <c r="E27" s="2">
        <v>47</v>
      </c>
      <c r="F27" s="2">
        <f>E27*30</f>
        <v>1410</v>
      </c>
      <c r="G27" s="2" t="s">
        <v>21</v>
      </c>
    </row>
    <row r="28" spans="1:7" x14ac:dyDescent="0.35">
      <c r="A28" s="14"/>
      <c r="B28" s="14"/>
      <c r="C28" s="13" t="s">
        <v>35</v>
      </c>
      <c r="D28" s="5">
        <v>300</v>
      </c>
      <c r="E28" s="13">
        <v>1</v>
      </c>
      <c r="F28" s="13">
        <f>D28*E28</f>
        <v>300</v>
      </c>
      <c r="G28" s="13" t="s">
        <v>45</v>
      </c>
    </row>
    <row r="29" spans="1:7" x14ac:dyDescent="0.35">
      <c r="A29" s="14"/>
      <c r="B29" s="14"/>
      <c r="C29" s="2" t="s">
        <v>24</v>
      </c>
      <c r="D29" s="2"/>
      <c r="E29" s="2"/>
      <c r="F29" s="2">
        <f>SUM(F26:F28)</f>
        <v>4410</v>
      </c>
      <c r="G29" s="2"/>
    </row>
    <row r="30" spans="1:7" x14ac:dyDescent="0.35">
      <c r="A30" s="14" t="s">
        <v>34</v>
      </c>
      <c r="B30" s="14" t="s">
        <v>41</v>
      </c>
      <c r="C30" s="2" t="s">
        <v>14</v>
      </c>
      <c r="D30" s="1">
        <v>1</v>
      </c>
      <c r="E30" s="2">
        <v>3400</v>
      </c>
      <c r="F30" s="2">
        <f>E30*D30</f>
        <v>3400</v>
      </c>
      <c r="G30" s="2" t="s">
        <v>52</v>
      </c>
    </row>
    <row r="31" spans="1:7" x14ac:dyDescent="0.35">
      <c r="A31" s="14"/>
      <c r="B31" s="14"/>
      <c r="C31" s="2" t="s">
        <v>16</v>
      </c>
      <c r="D31" s="1" t="s">
        <v>18</v>
      </c>
      <c r="E31" s="2">
        <v>47</v>
      </c>
      <c r="F31" s="2">
        <f>E31*30</f>
        <v>1410</v>
      </c>
      <c r="G31" s="2" t="s">
        <v>21</v>
      </c>
    </row>
    <row r="32" spans="1:7" x14ac:dyDescent="0.35">
      <c r="A32" s="14"/>
      <c r="B32" s="14"/>
      <c r="C32" s="13" t="s">
        <v>35</v>
      </c>
      <c r="D32" s="5"/>
      <c r="E32" s="13"/>
      <c r="F32" s="13">
        <v>0</v>
      </c>
      <c r="G32" s="13" t="s">
        <v>36</v>
      </c>
    </row>
    <row r="33" spans="1:7" x14ac:dyDescent="0.35">
      <c r="A33" s="14"/>
      <c r="B33" s="14"/>
      <c r="C33" s="2" t="s">
        <v>24</v>
      </c>
      <c r="D33" s="2"/>
      <c r="E33" s="2"/>
      <c r="F33" s="2">
        <f>SUM(F30:F32)</f>
        <v>4810</v>
      </c>
      <c r="G33" s="2"/>
    </row>
  </sheetData>
  <mergeCells count="16">
    <mergeCell ref="B2:B5"/>
    <mergeCell ref="B6:B9"/>
    <mergeCell ref="B10:B13"/>
    <mergeCell ref="B14:B17"/>
    <mergeCell ref="B22:B25"/>
    <mergeCell ref="B18:B21"/>
    <mergeCell ref="B26:B29"/>
    <mergeCell ref="B30:B33"/>
    <mergeCell ref="A22:A25"/>
    <mergeCell ref="A26:A29"/>
    <mergeCell ref="A30:A33"/>
    <mergeCell ref="A2:A5"/>
    <mergeCell ref="A6:A9"/>
    <mergeCell ref="A10:A13"/>
    <mergeCell ref="A14:A17"/>
    <mergeCell ref="A18:A21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2020-06-04T08:50:56Z</dcterms:modified>
</cp:coreProperties>
</file>