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65" windowWidth="14805" windowHeight="7950"/>
  </bookViews>
  <sheets>
    <sheet name="大同魏都国际" sheetId="9" r:id="rId1"/>
  </sheets>
  <calcPr calcId="125725"/>
</workbook>
</file>

<file path=xl/calcChain.xml><?xml version="1.0" encoding="utf-8"?>
<calcChain xmlns="http://schemas.openxmlformats.org/spreadsheetml/2006/main">
  <c r="H10" i="9"/>
  <c r="H11"/>
  <c r="H5"/>
  <c r="H6"/>
  <c r="H8"/>
  <c r="H9"/>
  <c r="H12" l="1"/>
  <c r="H13" l="1"/>
  <c r="H14" s="1"/>
  <c r="H15" s="1"/>
</calcChain>
</file>

<file path=xl/sharedStrings.xml><?xml version="1.0" encoding="utf-8"?>
<sst xmlns="http://schemas.openxmlformats.org/spreadsheetml/2006/main" count="29" uniqueCount="29">
  <si>
    <t>项目</t>
  </si>
  <si>
    <t>单价</t>
  </si>
  <si>
    <t>规格</t>
  </si>
  <si>
    <t>次数</t>
  </si>
  <si>
    <t>数量</t>
  </si>
  <si>
    <t>总价</t>
  </si>
  <si>
    <t>总计（Net）</t>
  </si>
  <si>
    <t>项目名称：</t>
    <phoneticPr fontId="1" type="noConversion"/>
  </si>
  <si>
    <t>地点：</t>
    <phoneticPr fontId="1" type="noConversion"/>
  </si>
  <si>
    <t>时间：</t>
    <phoneticPr fontId="1" type="noConversion"/>
  </si>
  <si>
    <t>人数：</t>
    <phoneticPr fontId="1" type="noConversion"/>
  </si>
  <si>
    <t>备注</t>
    <phoneticPr fontId="1" type="noConversion"/>
  </si>
  <si>
    <t>会议</t>
  </si>
  <si>
    <t>工作人员</t>
    <phoneticPr fontId="1" type="noConversion"/>
  </si>
  <si>
    <t>工作人员人工费</t>
    <phoneticPr fontId="1" type="noConversion"/>
  </si>
  <si>
    <t>服务费%</t>
    <phoneticPr fontId="1" type="noConversion"/>
  </si>
  <si>
    <t>最后总价</t>
    <phoneticPr fontId="1" type="noConversion"/>
  </si>
  <si>
    <t>全天</t>
    <phoneticPr fontId="1" type="noConversion"/>
  </si>
  <si>
    <t>会议日午餐</t>
    <phoneticPr fontId="1" type="noConversion"/>
  </si>
  <si>
    <t>会议日午餐</t>
    <phoneticPr fontId="8" type="noConversion"/>
  </si>
  <si>
    <t>会议日晚宴</t>
    <phoneticPr fontId="7" type="noConversion"/>
  </si>
  <si>
    <t>会议日晚宴</t>
    <phoneticPr fontId="8" type="noConversion"/>
  </si>
  <si>
    <t>工作人员交通</t>
    <phoneticPr fontId="8" type="noConversion"/>
  </si>
  <si>
    <t>别克华北区跨区交流学习座谈会</t>
    <phoneticPr fontId="7" type="noConversion"/>
  </si>
  <si>
    <t>天津四季酒店</t>
    <phoneticPr fontId="7" type="noConversion"/>
  </si>
  <si>
    <t>用餐</t>
    <phoneticPr fontId="8" type="noConversion"/>
  </si>
  <si>
    <t>税费%</t>
    <phoneticPr fontId="1" type="noConversion"/>
  </si>
  <si>
    <t>工作人员住宿费</t>
    <phoneticPr fontId="8" type="noConversion"/>
  </si>
  <si>
    <t>晚宴酒水</t>
    <phoneticPr fontId="8" type="noConversion"/>
  </si>
</sst>
</file>

<file path=xl/styles.xml><?xml version="1.0" encoding="utf-8"?>
<styleSheet xmlns="http://schemas.openxmlformats.org/spreadsheetml/2006/main">
  <numFmts count="3">
    <numFmt numFmtId="43" formatCode="_ * #,##0.00_ ;_ * \-#,##0.00_ ;_ * &quot;-&quot;??_ ;_ @_ "/>
    <numFmt numFmtId="176" formatCode="0.00_);[Red]\(0.00\)"/>
    <numFmt numFmtId="177" formatCode="#,##0_ "/>
  </numFmts>
  <fonts count="12">
    <font>
      <sz val="11"/>
      <color theme="1"/>
      <name val="宋体"/>
      <charset val="134"/>
      <scheme val="minor"/>
    </font>
    <font>
      <sz val="9"/>
      <name val="宋体"/>
      <family val="3"/>
      <charset val="134"/>
    </font>
    <font>
      <sz val="14"/>
      <name val="微软雅黑"/>
      <family val="2"/>
      <charset val="134"/>
    </font>
    <font>
      <b/>
      <sz val="14"/>
      <name val="微软雅黑"/>
      <family val="2"/>
      <charset val="134"/>
    </font>
    <font>
      <b/>
      <sz val="9"/>
      <name val="微软雅黑"/>
      <family val="2"/>
      <charset val="134"/>
    </font>
    <font>
      <sz val="9"/>
      <color indexed="8"/>
      <name val="微软雅黑"/>
      <family val="2"/>
      <charset val="134"/>
    </font>
    <font>
      <sz val="9"/>
      <name val="微软雅黑"/>
      <family val="2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color rgb="FFFF0000"/>
      <name val="微软雅黑"/>
      <family val="2"/>
      <charset val="13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9" fillId="0" borderId="0">
      <alignment vertical="center"/>
    </xf>
    <xf numFmtId="43" fontId="10" fillId="0" borderId="0" applyFont="0" applyFill="0" applyBorder="0" applyAlignment="0" applyProtection="0">
      <alignment vertical="center"/>
    </xf>
  </cellStyleXfs>
  <cellXfs count="55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176" fontId="6" fillId="0" borderId="3" xfId="0" applyNumberFormat="1" applyFont="1" applyFill="1" applyBorder="1" applyAlignment="1">
      <alignment horizontal="center" vertical="center"/>
    </xf>
    <xf numFmtId="0" fontId="6" fillId="0" borderId="3" xfId="2" applyNumberFormat="1" applyFont="1" applyFill="1" applyBorder="1" applyAlignment="1">
      <alignment horizontal="center" vertical="center"/>
    </xf>
    <xf numFmtId="177" fontId="6" fillId="0" borderId="3" xfId="0" applyNumberFormat="1" applyFont="1" applyFill="1" applyBorder="1" applyAlignment="1">
      <alignment horizontal="center" vertical="center"/>
    </xf>
    <xf numFmtId="176" fontId="6" fillId="0" borderId="4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176" fontId="6" fillId="3" borderId="5" xfId="0" applyNumberFormat="1" applyFont="1" applyFill="1" applyBorder="1" applyAlignment="1">
      <alignment horizontal="center" vertical="center"/>
    </xf>
    <xf numFmtId="176" fontId="6" fillId="3" borderId="6" xfId="0" applyNumberFormat="1" applyFont="1" applyFill="1" applyBorder="1" applyAlignment="1">
      <alignment horizontal="center" vertical="center"/>
    </xf>
    <xf numFmtId="176" fontId="11" fillId="3" borderId="3" xfId="0" applyNumberFormat="1" applyFont="1" applyFill="1" applyBorder="1" applyAlignment="1">
      <alignment horizontal="center" vertical="center"/>
    </xf>
    <xf numFmtId="176" fontId="11" fillId="3" borderId="4" xfId="0" applyNumberFormat="1" applyFont="1" applyFill="1" applyBorder="1" applyAlignment="1">
      <alignment horizontal="center" vertical="center"/>
    </xf>
    <xf numFmtId="176" fontId="4" fillId="4" borderId="7" xfId="0" applyNumberFormat="1" applyFont="1" applyFill="1" applyBorder="1" applyAlignment="1">
      <alignment horizontal="center" vertical="center"/>
    </xf>
    <xf numFmtId="176" fontId="4" fillId="4" borderId="8" xfId="0" applyNumberFormat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 vertical="center"/>
    </xf>
    <xf numFmtId="176" fontId="6" fillId="2" borderId="0" xfId="0" applyNumberFormat="1" applyFont="1" applyFill="1" applyBorder="1" applyAlignment="1">
      <alignment horizontal="center"/>
    </xf>
    <xf numFmtId="0" fontId="6" fillId="2" borderId="0" xfId="2" applyNumberFormat="1" applyFont="1" applyFill="1" applyBorder="1" applyAlignment="1">
      <alignment horizontal="center"/>
    </xf>
    <xf numFmtId="177" fontId="6" fillId="2" borderId="0" xfId="0" applyNumberFormat="1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 vertical="center" wrapText="1"/>
    </xf>
    <xf numFmtId="176" fontId="4" fillId="2" borderId="9" xfId="0" applyNumberFormat="1" applyFont="1" applyFill="1" applyBorder="1" applyAlignment="1">
      <alignment horizontal="center" vertical="center"/>
    </xf>
    <xf numFmtId="0" fontId="4" fillId="2" borderId="9" xfId="2" applyNumberFormat="1" applyFont="1" applyFill="1" applyBorder="1" applyAlignment="1">
      <alignment horizontal="center" vertical="center"/>
    </xf>
    <xf numFmtId="177" fontId="4" fillId="2" borderId="9" xfId="0" applyNumberFormat="1" applyFont="1" applyFill="1" applyBorder="1" applyAlignment="1">
      <alignment horizontal="center" vertical="center"/>
    </xf>
    <xf numFmtId="176" fontId="4" fillId="2" borderId="10" xfId="0" applyNumberFormat="1" applyFont="1" applyFill="1" applyBorder="1" applyAlignment="1">
      <alignment horizontal="center" vertical="center"/>
    </xf>
    <xf numFmtId="176" fontId="6" fillId="0" borderId="2" xfId="0" applyNumberFormat="1" applyFont="1" applyFill="1" applyBorder="1" applyAlignment="1">
      <alignment horizontal="center" vertical="center"/>
    </xf>
    <xf numFmtId="0" fontId="6" fillId="0" borderId="2" xfId="2" applyNumberFormat="1" applyFont="1" applyFill="1" applyBorder="1" applyAlignment="1">
      <alignment horizontal="center" vertical="center"/>
    </xf>
    <xf numFmtId="177" fontId="6" fillId="0" borderId="2" xfId="0" applyNumberFormat="1" applyFont="1" applyFill="1" applyBorder="1" applyAlignment="1">
      <alignment horizontal="center" vertical="center"/>
    </xf>
    <xf numFmtId="176" fontId="6" fillId="0" borderId="11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176" fontId="11" fillId="3" borderId="2" xfId="0" applyNumberFormat="1" applyFont="1" applyFill="1" applyBorder="1" applyAlignment="1">
      <alignment horizontal="center" vertical="center"/>
    </xf>
    <xf numFmtId="176" fontId="11" fillId="3" borderId="1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/>
    </xf>
    <xf numFmtId="0" fontId="3" fillId="2" borderId="16" xfId="0" applyFont="1" applyFill="1" applyBorder="1" applyAlignment="1">
      <alignment horizontal="left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3" fillId="2" borderId="17" xfId="0" applyNumberFormat="1" applyFont="1" applyFill="1" applyBorder="1" applyAlignment="1">
      <alignment horizontal="center" vertical="center" wrapText="1"/>
    </xf>
    <xf numFmtId="0" fontId="3" fillId="2" borderId="16" xfId="0" applyNumberFormat="1" applyFont="1" applyFill="1" applyBorder="1" applyAlignment="1">
      <alignment horizontal="center" vertical="center" wrapText="1"/>
    </xf>
    <xf numFmtId="57" fontId="3" fillId="2" borderId="1" xfId="0" applyNumberFormat="1" applyFont="1" applyFill="1" applyBorder="1" applyAlignment="1">
      <alignment horizontal="left" vertical="center" wrapText="1"/>
    </xf>
    <xf numFmtId="0" fontId="3" fillId="2" borderId="1" xfId="2" applyNumberFormat="1" applyFont="1" applyFill="1" applyBorder="1" applyAlignment="1">
      <alignment horizontal="center" vertical="center" wrapText="1"/>
    </xf>
    <xf numFmtId="0" fontId="3" fillId="2" borderId="17" xfId="2" applyNumberFormat="1" applyFont="1" applyFill="1" applyBorder="1" applyAlignment="1">
      <alignment horizontal="center" vertical="center" wrapText="1"/>
    </xf>
    <xf numFmtId="0" fontId="3" fillId="2" borderId="16" xfId="2" applyNumberFormat="1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11" fillId="3" borderId="12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0" borderId="20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 wrapText="1"/>
    </xf>
  </cellXfs>
  <cellStyles count="3">
    <cellStyle name="常规" xfId="0" builtinId="0"/>
    <cellStyle name="常规 2 3" xfId="1"/>
    <cellStyle name="千位分隔" xfId="2" builtinId="3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I15"/>
  <sheetViews>
    <sheetView tabSelected="1" workbookViewId="0">
      <selection activeCell="H5" sqref="H5:H11"/>
    </sheetView>
  </sheetViews>
  <sheetFormatPr defaultRowHeight="14.25"/>
  <cols>
    <col min="1" max="1" width="2.625" style="16" customWidth="1"/>
    <col min="2" max="2" width="14" style="17" bestFit="1" customWidth="1"/>
    <col min="3" max="3" width="19.125" style="16" bestFit="1" customWidth="1"/>
    <col min="4" max="4" width="21.375" style="16" customWidth="1"/>
    <col min="5" max="5" width="9.25" style="18" bestFit="1" customWidth="1"/>
    <col min="6" max="6" width="4.5" style="19" bestFit="1" customWidth="1"/>
    <col min="7" max="7" width="4.625" style="20" bestFit="1" customWidth="1"/>
    <col min="8" max="8" width="9.5" style="18" bestFit="1" customWidth="1"/>
    <col min="9" max="9" width="29.875" style="18" customWidth="1"/>
    <col min="10" max="16384" width="9" style="16"/>
  </cols>
  <sheetData>
    <row r="1" spans="2:9" ht="15" thickBot="1"/>
    <row r="2" spans="2:9" s="17" customFormat="1" ht="21.75" thickBot="1">
      <c r="B2" s="1" t="s">
        <v>7</v>
      </c>
      <c r="C2" s="34" t="s">
        <v>23</v>
      </c>
      <c r="D2" s="35"/>
      <c r="E2" s="2" t="s">
        <v>8</v>
      </c>
      <c r="F2" s="36" t="s">
        <v>24</v>
      </c>
      <c r="G2" s="37"/>
      <c r="H2" s="37"/>
      <c r="I2" s="38"/>
    </row>
    <row r="3" spans="2:9" ht="21.75" thickBot="1">
      <c r="B3" s="1" t="s">
        <v>9</v>
      </c>
      <c r="C3" s="39">
        <v>43009</v>
      </c>
      <c r="D3" s="35"/>
      <c r="E3" s="2" t="s">
        <v>10</v>
      </c>
      <c r="F3" s="40">
        <v>60</v>
      </c>
      <c r="G3" s="41"/>
      <c r="H3" s="41"/>
      <c r="I3" s="42"/>
    </row>
    <row r="4" spans="2:9" s="17" customFormat="1" ht="15" thickBot="1">
      <c r="B4" s="43" t="s">
        <v>0</v>
      </c>
      <c r="C4" s="44"/>
      <c r="D4" s="21" t="s">
        <v>2</v>
      </c>
      <c r="E4" s="22" t="s">
        <v>1</v>
      </c>
      <c r="F4" s="23" t="s">
        <v>3</v>
      </c>
      <c r="G4" s="24" t="s">
        <v>4</v>
      </c>
      <c r="H4" s="22" t="s">
        <v>5</v>
      </c>
      <c r="I4" s="25" t="s">
        <v>11</v>
      </c>
    </row>
    <row r="5" spans="2:9" s="17" customFormat="1" ht="15" customHeight="1">
      <c r="B5" s="53" t="s">
        <v>25</v>
      </c>
      <c r="C5" s="3" t="s">
        <v>18</v>
      </c>
      <c r="D5" s="4" t="s">
        <v>19</v>
      </c>
      <c r="E5" s="5">
        <v>200</v>
      </c>
      <c r="F5" s="6">
        <v>1</v>
      </c>
      <c r="G5" s="7">
        <v>54</v>
      </c>
      <c r="H5" s="5">
        <f t="shared" ref="H5:H8" si="0">G5*F5*E5</f>
        <v>10800</v>
      </c>
      <c r="I5" s="8"/>
    </row>
    <row r="6" spans="2:9" s="17" customFormat="1" ht="15" customHeight="1">
      <c r="B6" s="53"/>
      <c r="C6" s="3" t="s">
        <v>20</v>
      </c>
      <c r="D6" s="4" t="s">
        <v>21</v>
      </c>
      <c r="E6" s="5">
        <v>3000</v>
      </c>
      <c r="F6" s="6">
        <v>1</v>
      </c>
      <c r="G6" s="7">
        <v>5</v>
      </c>
      <c r="H6" s="5">
        <f t="shared" si="0"/>
        <v>15000</v>
      </c>
      <c r="I6" s="8"/>
    </row>
    <row r="7" spans="2:9" s="17" customFormat="1" ht="15" customHeight="1">
      <c r="B7" s="54"/>
      <c r="C7" s="30" t="s">
        <v>28</v>
      </c>
      <c r="D7" s="4"/>
      <c r="E7" s="5">
        <v>1180</v>
      </c>
      <c r="F7" s="6">
        <v>1</v>
      </c>
      <c r="G7" s="7">
        <v>1</v>
      </c>
      <c r="H7" s="5">
        <v>1180</v>
      </c>
      <c r="I7" s="8"/>
    </row>
    <row r="8" spans="2:9" s="17" customFormat="1">
      <c r="B8" s="31" t="s">
        <v>12</v>
      </c>
      <c r="C8" s="9" t="s">
        <v>17</v>
      </c>
      <c r="D8" s="9"/>
      <c r="E8" s="5">
        <v>12000</v>
      </c>
      <c r="F8" s="6">
        <v>1</v>
      </c>
      <c r="G8" s="7">
        <v>1</v>
      </c>
      <c r="H8" s="5">
        <f t="shared" si="0"/>
        <v>12000</v>
      </c>
      <c r="I8" s="8"/>
    </row>
    <row r="9" spans="2:9" s="17" customFormat="1" ht="14.25" customHeight="1">
      <c r="B9" s="49" t="s">
        <v>13</v>
      </c>
      <c r="C9" s="9" t="s">
        <v>14</v>
      </c>
      <c r="D9" s="9"/>
      <c r="E9" s="5">
        <v>400</v>
      </c>
      <c r="F9" s="6">
        <v>2</v>
      </c>
      <c r="G9" s="7">
        <v>1</v>
      </c>
      <c r="H9" s="5">
        <f>G9*F9*E9</f>
        <v>800</v>
      </c>
      <c r="I9" s="8"/>
    </row>
    <row r="10" spans="2:9" s="17" customFormat="1" ht="14.25" customHeight="1">
      <c r="B10" s="50"/>
      <c r="C10" s="30" t="s">
        <v>27</v>
      </c>
      <c r="D10" s="30"/>
      <c r="E10" s="26">
        <v>800</v>
      </c>
      <c r="F10" s="27">
        <v>1</v>
      </c>
      <c r="G10" s="28">
        <v>1</v>
      </c>
      <c r="H10" s="26">
        <f>G10*F10*E10</f>
        <v>800</v>
      </c>
      <c r="I10" s="29"/>
    </row>
    <row r="11" spans="2:9" s="17" customFormat="1" ht="14.25" customHeight="1">
      <c r="B11" s="50"/>
      <c r="C11" s="30" t="s">
        <v>22</v>
      </c>
      <c r="D11" s="3"/>
      <c r="E11" s="26">
        <v>100</v>
      </c>
      <c r="F11" s="27">
        <v>2</v>
      </c>
      <c r="G11" s="28">
        <v>1</v>
      </c>
      <c r="H11" s="26">
        <f>G11*F11*E11</f>
        <v>200</v>
      </c>
      <c r="I11" s="29"/>
    </row>
    <row r="12" spans="2:9">
      <c r="B12" s="51" t="s">
        <v>6</v>
      </c>
      <c r="C12" s="52"/>
      <c r="D12" s="52"/>
      <c r="E12" s="52"/>
      <c r="F12" s="52"/>
      <c r="G12" s="52"/>
      <c r="H12" s="10">
        <f>SUM(H5:H11)</f>
        <v>40780</v>
      </c>
      <c r="I12" s="11"/>
    </row>
    <row r="13" spans="2:9">
      <c r="B13" s="45" t="s">
        <v>15</v>
      </c>
      <c r="C13" s="46"/>
      <c r="D13" s="46"/>
      <c r="E13" s="46"/>
      <c r="F13" s="46"/>
      <c r="G13" s="46"/>
      <c r="H13" s="12">
        <f>SUM(H12*0.1)</f>
        <v>4078</v>
      </c>
      <c r="I13" s="13"/>
    </row>
    <row r="14" spans="2:9">
      <c r="B14" s="45" t="s">
        <v>26</v>
      </c>
      <c r="C14" s="46"/>
      <c r="D14" s="46"/>
      <c r="E14" s="46"/>
      <c r="F14" s="46"/>
      <c r="G14" s="46"/>
      <c r="H14" s="32">
        <f>(H12+H13)*0.06</f>
        <v>2691.48</v>
      </c>
      <c r="I14" s="33"/>
    </row>
    <row r="15" spans="2:9" ht="15" thickBot="1">
      <c r="B15" s="47" t="s">
        <v>16</v>
      </c>
      <c r="C15" s="48"/>
      <c r="D15" s="48"/>
      <c r="E15" s="48"/>
      <c r="F15" s="48"/>
      <c r="G15" s="48"/>
      <c r="H15" s="14">
        <f>H12+H13+H14</f>
        <v>47549.48</v>
      </c>
      <c r="I15" s="15"/>
    </row>
  </sheetData>
  <mergeCells count="11">
    <mergeCell ref="B13:G13"/>
    <mergeCell ref="B15:G15"/>
    <mergeCell ref="B9:B11"/>
    <mergeCell ref="B12:G12"/>
    <mergeCell ref="B14:G14"/>
    <mergeCell ref="B5:B7"/>
    <mergeCell ref="C2:D2"/>
    <mergeCell ref="F2:I2"/>
    <mergeCell ref="C3:D3"/>
    <mergeCell ref="F3:I3"/>
    <mergeCell ref="B4:C4"/>
  </mergeCells>
  <phoneticPr fontId="8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大同魏都国际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2017-10-31T05:28:32Z</dcterms:modified>
</cp:coreProperties>
</file>