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员工差旅明细" sheetId="2" r:id="rId1"/>
  </sheets>
  <definedNames>
    <definedName name="_xlnm.Print_Area" localSheetId="0">员工差旅明细!$A$1:$K$25</definedName>
  </definedNames>
  <calcPr calcId="144525"/>
</workbook>
</file>

<file path=xl/sharedStrings.xml><?xml version="1.0" encoding="utf-8"?>
<sst xmlns="http://schemas.openxmlformats.org/spreadsheetml/2006/main" count="40" uniqueCount="39">
  <si>
    <t>【员工差旅报销单】</t>
  </si>
  <si>
    <t>姓名:</t>
  </si>
  <si>
    <t>陆袁袁</t>
  </si>
  <si>
    <t>职位:</t>
  </si>
  <si>
    <t>业务助理</t>
  </si>
  <si>
    <t>发生地:</t>
  </si>
  <si>
    <t>烟台</t>
  </si>
  <si>
    <t>部门:</t>
  </si>
  <si>
    <t>会奖业务7部</t>
  </si>
  <si>
    <t>发生日期:</t>
  </si>
  <si>
    <t>2023年8月20-23日</t>
  </si>
  <si>
    <t>报销日期:</t>
  </si>
  <si>
    <t>2023年9月7-10日</t>
  </si>
  <si>
    <t>团号:</t>
  </si>
  <si>
    <t>HMOA-230818-ZJT877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</si>
  <si>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</si>
  <si>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</si>
  <si>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</si>
  <si>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</si>
  <si>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</si>
  <si>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</si>
  <si>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</si>
  <si>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</si>
  <si>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</si>
  <si>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踩点+活动往返大交通</t>
  </si>
  <si>
    <t>市内交通（打车）</t>
  </si>
  <si>
    <t>踩点+活动打车</t>
  </si>
  <si>
    <t>住宿费</t>
  </si>
  <si>
    <t>踩点+活动住宿费用</t>
  </si>
  <si>
    <t>餐费</t>
  </si>
  <si>
    <t>踩点+活动餐费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</si>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</sst>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P21" sqref="P2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8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4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5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6"/>
      <c r="J7" s="37">
        <v>45187</v>
      </c>
      <c r="K7" s="35"/>
    </row>
    <row r="8" ht="23" customHeight="1" spans="2:11">
      <c r="B8" s="12"/>
      <c r="C8" s="13"/>
      <c r="D8" s="14"/>
      <c r="E8" s="14"/>
      <c r="F8" s="15" t="s">
        <v>12</v>
      </c>
      <c r="G8" s="15"/>
      <c r="H8" s="14" t="s">
        <v>13</v>
      </c>
      <c r="I8" s="38"/>
      <c r="J8" s="15" t="s">
        <v>14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f>293+347+351+234+151+370</f>
        <v>1746</v>
      </c>
      <c r="H11" s="26">
        <v>1746</v>
      </c>
      <c r="I11" s="40">
        <f>G11-H11</f>
        <v>0</v>
      </c>
      <c r="J11" s="41"/>
      <c r="K11" s="42" t="s">
        <v>24</v>
      </c>
    </row>
    <row r="12" ht="20.1" customHeight="1" spans="2:11">
      <c r="B12" s="22">
        <v>2</v>
      </c>
      <c r="C12" s="23"/>
      <c r="D12" s="27"/>
      <c r="E12" s="28" t="s">
        <v>25</v>
      </c>
      <c r="F12" s="28"/>
      <c r="G12" s="26">
        <f>786.16+539</f>
        <v>1325.16</v>
      </c>
      <c r="H12" s="26">
        <v>1325.16</v>
      </c>
      <c r="I12" s="40">
        <v>0</v>
      </c>
      <c r="J12" s="41"/>
      <c r="K12" s="42" t="s">
        <v>26</v>
      </c>
    </row>
    <row r="13" ht="20.1" customHeight="1" spans="2:11">
      <c r="B13" s="22">
        <v>3</v>
      </c>
      <c r="C13" s="23"/>
      <c r="D13" s="27"/>
      <c r="E13" s="22" t="s">
        <v>27</v>
      </c>
      <c r="F13" s="23"/>
      <c r="G13" s="26">
        <f>1000+613</f>
        <v>1613</v>
      </c>
      <c r="H13" s="26">
        <v>1613</v>
      </c>
      <c r="I13" s="40">
        <f>G13-H13</f>
        <v>0</v>
      </c>
      <c r="J13" s="41"/>
      <c r="K13" s="42" t="s">
        <v>28</v>
      </c>
    </row>
    <row r="14" ht="20.1" customHeight="1" spans="2:11">
      <c r="B14" s="22">
        <v>4</v>
      </c>
      <c r="C14" s="23"/>
      <c r="D14" s="27"/>
      <c r="E14" s="22" t="s">
        <v>29</v>
      </c>
      <c r="F14" s="23"/>
      <c r="G14" s="26">
        <v>753.68</v>
      </c>
      <c r="H14" s="26">
        <f>82+268+38+51.4+158</f>
        <v>597.4</v>
      </c>
      <c r="I14" s="40">
        <f>G14-H14</f>
        <v>156.28</v>
      </c>
      <c r="J14" s="41"/>
      <c r="K14" s="42" t="s">
        <v>30</v>
      </c>
    </row>
    <row r="15" ht="20.1" customHeight="1" spans="2:11">
      <c r="B15" s="22">
        <v>5</v>
      </c>
      <c r="C15" s="23"/>
      <c r="D15" s="24" t="s">
        <v>31</v>
      </c>
      <c r="E15" s="28"/>
      <c r="F15" s="28"/>
      <c r="G15" s="26">
        <v>0</v>
      </c>
      <c r="H15" s="26"/>
      <c r="I15" s="40"/>
      <c r="J15" s="41"/>
      <c r="K15" s="42"/>
    </row>
    <row r="16" ht="20.1" customHeight="1" spans="2:11">
      <c r="B16" s="22">
        <v>6</v>
      </c>
      <c r="C16" s="23"/>
      <c r="D16" s="27"/>
      <c r="E16" s="28"/>
      <c r="F16" s="28"/>
      <c r="G16" s="26">
        <v>0</v>
      </c>
      <c r="H16" s="26"/>
      <c r="I16" s="40"/>
      <c r="J16" s="41"/>
      <c r="K16" s="42"/>
    </row>
    <row r="17" ht="20.1" customHeight="1" spans="2:11">
      <c r="B17" s="22">
        <v>7</v>
      </c>
      <c r="C17" s="23"/>
      <c r="D17" s="29"/>
      <c r="E17" s="28"/>
      <c r="F17" s="28"/>
      <c r="G17" s="26">
        <v>0</v>
      </c>
      <c r="H17" s="26"/>
      <c r="I17" s="40"/>
      <c r="J17" s="41"/>
      <c r="K17" s="42"/>
    </row>
    <row r="18" ht="20.1" customHeight="1" spans="2:11">
      <c r="B18" s="19" t="s">
        <v>32</v>
      </c>
      <c r="C18" s="30"/>
      <c r="D18" s="30"/>
      <c r="E18" s="30"/>
      <c r="F18" s="20"/>
      <c r="G18" s="31">
        <f>SUM(G11:G17)</f>
        <v>5437.84</v>
      </c>
      <c r="H18" s="31">
        <f>SUM(H11:H17)</f>
        <v>5281.56</v>
      </c>
      <c r="I18" s="43">
        <f>SUM(I11:J17)</f>
        <v>156.28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19</v>
      </c>
      <c r="C20" s="21"/>
      <c r="D20" s="21"/>
      <c r="E20" s="21"/>
      <c r="F20" s="21"/>
      <c r="G20" s="21" t="s">
        <v>33</v>
      </c>
      <c r="H20" s="21"/>
      <c r="I20" s="21"/>
      <c r="J20" s="21"/>
      <c r="K20" s="21" t="s">
        <v>34</v>
      </c>
    </row>
    <row r="21" ht="20.1" customHeight="1" spans="2:11">
      <c r="B21" s="32">
        <f>H18</f>
        <v>5281.56</v>
      </c>
      <c r="C21" s="32"/>
      <c r="D21" s="32"/>
      <c r="E21" s="32"/>
      <c r="F21" s="32"/>
      <c r="G21" s="32">
        <f>I18</f>
        <v>156.28</v>
      </c>
      <c r="H21" s="32"/>
      <c r="I21" s="32"/>
      <c r="J21" s="32"/>
      <c r="K21" s="47">
        <f>SUM(B21:J21)</f>
        <v>5437.84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35</v>
      </c>
      <c r="C23" s="16"/>
      <c r="D23" s="16"/>
      <c r="E23" s="16"/>
      <c r="F23" s="16" t="s">
        <v>36</v>
      </c>
      <c r="G23" s="16" t="s">
        <v>37</v>
      </c>
      <c r="H23" s="16"/>
      <c r="I23" s="16"/>
      <c r="J23" s="16" t="s">
        <v>38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1">
    <mergeCell ref="B3:K3"/>
    <mergeCell ref="F5:G5"/>
    <mergeCell ref="J5:K5"/>
    <mergeCell ref="F6:G6"/>
    <mergeCell ref="J6:K6"/>
    <mergeCell ref="F7:G7"/>
    <mergeCell ref="J7:K7"/>
    <mergeCell ref="F8:G8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2023-09-20T02:46:20Z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9B8876B73D8B46959880DF21A10F4BF3_13</vt:lpwstr>
  </property>
</Properties>
</file>