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<sst xmlns="http://schemas.openxmlformats.org/spreadsheetml/2006/main" count="116" uniqueCount="94">
  <si>
    <t>【借款报销单】</t>
  </si>
  <si>
    <t>团号：HMZA-190310-QDH683</t>
  </si>
  <si>
    <t>会议日期：3.8-17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</si>
  <si>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</si>
  <si>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</si>
  <si>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</si>
  <si>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</si>
  <si>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</si>
  <si>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</si>
  <si>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</si>
  <si>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</si>
  <si>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</si>
  <si>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</si>
  <si>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</si>
  <si>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</si>
  <si>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</si>
  <si>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</si>
  <si>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</si>
  <si>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</si>
  <si>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</si>
  <si>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</si>
  <si>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</si>
  <si>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vip费用</t>
  </si>
  <si>
    <t>需有客户邮件确认，并抄送合规部。</t>
  </si>
  <si>
    <t>客户使用费用合计</t>
  </si>
  <si>
    <t>活动餐费</t>
  </si>
  <si>
    <t>vip餐费</t>
  </si>
  <si>
    <t>需提供刷卡联、菜单（小票）</t>
  </si>
  <si>
    <t>活动餐费合计</t>
  </si>
  <si>
    <t>现地采买费用</t>
  </si>
  <si>
    <t>现地采买软饮、零食等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</si>
  <si>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</si>
  <si>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</si>
  <si>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</si>
  <si>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</si>
  <si>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</si>
  <si>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</si>
  <si>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</si>
  <si>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</si>
  <si>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</si>
  <si>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</si>
  <si>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</si>
  <si>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</si>
  <si>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</si>
  <si>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</si>
  <si>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临时其他物料采买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</si>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</sst>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6" borderId="19" applyNumberFormat="0" applyAlignment="0" applyProtection="0">
      <alignment vertical="center"/>
    </xf>
    <xf numFmtId="0" fontId="21" fillId="26" borderId="18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7" sqref="I4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625"/>
    <col min="8" max="8" width="13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50000</v>
      </c>
      <c r="G17" s="63">
        <v>0</v>
      </c>
      <c r="H17" s="63">
        <f t="shared" si="0"/>
        <v>50000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50000</v>
      </c>
      <c r="G21" s="67">
        <f t="shared" ref="G21:H21" si="5">SUM(G17:G20)</f>
        <v>0</v>
      </c>
      <c r="H21" s="67">
        <f t="shared" si="5"/>
        <v>50000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50000</v>
      </c>
      <c r="G22" s="63">
        <v>0</v>
      </c>
      <c r="H22" s="63">
        <f t="shared" si="0"/>
        <v>50000</v>
      </c>
      <c r="I22" s="84" t="s">
        <v>26</v>
      </c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50000</v>
      </c>
      <c r="G24" s="67">
        <f t="shared" ref="G24:H24" si="7">SUM(G22:G23)</f>
        <v>0</v>
      </c>
      <c r="H24" s="67">
        <f t="shared" si="7"/>
        <v>50000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10000</v>
      </c>
      <c r="G25" s="63">
        <v>0</v>
      </c>
      <c r="H25" s="63">
        <f t="shared" si="0"/>
        <v>10000</v>
      </c>
      <c r="I25" s="84" t="s">
        <v>30</v>
      </c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10000</v>
      </c>
      <c r="G27" s="67">
        <f>SUM(G25:G26)</f>
        <v>0</v>
      </c>
      <c r="H27" s="67">
        <f t="shared" ref="H27" si="10">SUM(H25:H26)</f>
        <v>10000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40000</v>
      </c>
      <c r="G45" s="63">
        <v>0</v>
      </c>
      <c r="H45" s="63">
        <f>F45+G45</f>
        <v>40000</v>
      </c>
      <c r="I45" s="95" t="s">
        <v>45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46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40000</v>
      </c>
      <c r="G52" s="67">
        <f t="shared" ref="G52:H52" si="21">SUM(G45:G51)</f>
        <v>0</v>
      </c>
      <c r="H52" s="67">
        <f t="shared" si="21"/>
        <v>40000</v>
      </c>
      <c r="I52" s="87"/>
      <c r="J52" s="94"/>
    </row>
    <row r="53" customHeight="1" spans="1:10">
      <c r="A53" s="65"/>
      <c r="B53" s="66" t="s">
        <v>47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150000</v>
      </c>
      <c r="G53" s="67">
        <f t="shared" si="22"/>
        <v>0</v>
      </c>
      <c r="H53" s="67">
        <f t="shared" si="22"/>
        <v>150000</v>
      </c>
      <c r="I53" s="87"/>
      <c r="J53" s="96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7" t="s">
        <v>52</v>
      </c>
    </row>
    <row r="58" customHeight="1" spans="1:9">
      <c r="A58" s="78">
        <f>E53</f>
        <v>0</v>
      </c>
      <c r="B58" s="79"/>
      <c r="C58" s="79">
        <f>H53</f>
        <v>150000</v>
      </c>
      <c r="D58" s="79"/>
      <c r="E58" s="79">
        <f>F53</f>
        <v>150000</v>
      </c>
      <c r="F58" s="79"/>
      <c r="G58" s="79">
        <f>G53</f>
        <v>0</v>
      </c>
      <c r="H58" s="79"/>
      <c r="I58" s="98">
        <f>A58-C58</f>
        <v>-150000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0"/>
      <c r="J11" s="41"/>
      <c r="K11" s="42" t="s">
        <v>79</v>
      </c>
    </row>
    <row r="12" ht="23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>
        <v>0</v>
      </c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>
        <v>0</v>
      </c>
      <c r="I14" s="40"/>
      <c r="J14" s="41"/>
      <c r="K14" s="42" t="s">
        <v>83</v>
      </c>
    </row>
    <row r="15" ht="20.1" customHeight="1" spans="2:11">
      <c r="B15" s="22">
        <v>5</v>
      </c>
      <c r="C15" s="23"/>
      <c r="D15" s="24" t="s">
        <v>44</v>
      </c>
      <c r="E15" s="27" t="s">
        <v>84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54</v>
      </c>
      <c r="G23" s="16" t="s">
        <v>88</v>
      </c>
      <c r="H23" s="16"/>
      <c r="I23" s="16"/>
      <c r="J23" s="16" t="s">
        <v>56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66</v>
      </c>
      <c r="E30" s="10"/>
      <c r="F30" s="11" t="str">
        <f>F7</f>
        <v>5.16-5.20</v>
      </c>
      <c r="G30" s="11"/>
      <c r="H30" s="10" t="s">
        <v>68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47</v>
      </c>
      <c r="J33" s="25"/>
      <c r="K33" s="48" t="s">
        <v>76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54</v>
      </c>
      <c r="G38" s="16" t="s">
        <v>88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2019-03-05T03:53:01Z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