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60" windowHeight="7050"/>
  </bookViews>
  <sheets>
    <sheet name="报价" sheetId="21" r:id="rId1"/>
    <sheet name="行程表-1010修订版" sheetId="20" r:id="rId2"/>
  </sheets>
  <calcPr calcId="152511"/>
</workbook>
</file>

<file path=xl/calcChain.xml><?xml version="1.0" encoding="utf-8"?>
<calcChain xmlns="http://schemas.openxmlformats.org/spreadsheetml/2006/main">
  <c r="C14" i="21" l="1"/>
  <c r="J7" i="21"/>
  <c r="J5" i="21"/>
  <c r="J15" i="21"/>
  <c r="J12" i="21"/>
  <c r="J11" i="21"/>
  <c r="J10" i="21"/>
  <c r="J9" i="21"/>
  <c r="J8" i="21"/>
  <c r="J6" i="21"/>
  <c r="J4" i="21"/>
  <c r="J3" i="21"/>
  <c r="H13" i="21" l="1"/>
  <c r="J13" i="21" s="1"/>
  <c r="C15" i="21" s="1"/>
</calcChain>
</file>

<file path=xl/sharedStrings.xml><?xml version="1.0" encoding="utf-8"?>
<sst xmlns="http://schemas.openxmlformats.org/spreadsheetml/2006/main" count="59" uniqueCount="51">
  <si>
    <t>时间</t>
  </si>
  <si>
    <t>行程/景点安排</t>
  </si>
  <si>
    <t>酒店</t>
  </si>
  <si>
    <t>第一天
北京-重庆</t>
  </si>
  <si>
    <t>解放碑美居酒店</t>
  </si>
  <si>
    <t>第二天
重庆-武隆-重庆</t>
  </si>
  <si>
    <t>第三天
重庆-北京</t>
  </si>
  <si>
    <r>
      <t>6:30~09:00 早餐&amp;解放碑步行街（Option）
09:00-10:30</t>
    </r>
    <r>
      <rPr>
        <b/>
        <sz val="9"/>
        <color rgb="FF000000"/>
        <rFont val="微软雅黑"/>
        <family val="2"/>
        <charset val="134"/>
      </rPr>
      <t xml:space="preserve"> 酒店团建</t>
    </r>
    <r>
      <rPr>
        <sz val="9"/>
        <color rgb="FF000000"/>
        <rFont val="微软雅黑"/>
        <family val="2"/>
        <charset val="134"/>
      </rPr>
      <t xml:space="preserve">（1.5H）- 酒店会议室
</t>
    </r>
    <r>
      <rPr>
        <sz val="9"/>
        <rFont val="微软雅黑"/>
        <family val="2"/>
        <charset val="134"/>
      </rPr>
      <t>10:30-11:30 checkout &amp;</t>
    </r>
    <r>
      <rPr>
        <sz val="9"/>
        <color rgb="FF000000"/>
        <rFont val="微软雅黑"/>
        <family val="2"/>
        <charset val="134"/>
      </rPr>
      <t xml:space="preserve"> 乘车去磁器口
11:30-12:30 午饭 （1H)
12:30-18:00 </t>
    </r>
    <r>
      <rPr>
        <b/>
        <sz val="9"/>
        <color rgb="FF000000"/>
        <rFont val="微软雅黑"/>
        <family val="2"/>
        <charset val="134"/>
      </rPr>
      <t>磁器口自由行</t>
    </r>
    <r>
      <rPr>
        <sz val="9"/>
        <color rgb="FF000000"/>
        <rFont val="微软雅黑"/>
        <family val="2"/>
        <charset val="134"/>
      </rPr>
      <t>（5.5H）
18:00-19:30 乘坐大巴去机场（1.5H）——合影留念？
21:00-23:30 重庆-北京（3U8750 江北T2-首都T3）</t>
    </r>
    <phoneticPr fontId="6" type="noConversion"/>
  </si>
  <si>
    <r>
      <t>~10:05 各自办理安检，登机口集合启程出发——合影留念？
10:35-14:00</t>
    </r>
    <r>
      <rPr>
        <b/>
        <sz val="9"/>
        <color rgb="FF000000"/>
        <rFont val="微软雅黑"/>
        <family val="2"/>
        <charset val="134"/>
      </rPr>
      <t xml:space="preserve"> 北京-重庆（3U8803 首都T3-江北T2）</t>
    </r>
    <r>
      <rPr>
        <sz val="9"/>
        <color rgb="FF000000"/>
        <rFont val="微软雅黑"/>
        <family val="2"/>
        <charset val="134"/>
      </rPr>
      <t xml:space="preserve">
14:00-16:00 集合乘坐大巴，出发去酒店并办理入住（2H）
16:00-16:30 乘坐大巴去山城步道（0.5H）
16:30-17:30</t>
    </r>
    <r>
      <rPr>
        <b/>
        <sz val="9"/>
        <color rgb="FF000000"/>
        <rFont val="微软雅黑"/>
        <family val="2"/>
        <charset val="134"/>
      </rPr>
      <t xml:space="preserve"> 山城步道（1H)—如果当天下雨，直接带大家去南山</t>
    </r>
    <r>
      <rPr>
        <sz val="9"/>
        <color rgb="FF000000"/>
        <rFont val="微软雅黑"/>
        <family val="2"/>
        <charset val="134"/>
      </rPr>
      <t xml:space="preserve">
17:30~20:00 集体乘车（0.5H）去</t>
    </r>
    <r>
      <rPr>
        <b/>
        <sz val="9"/>
        <color theme="3"/>
        <rFont val="微软雅黑"/>
        <family val="2"/>
        <charset val="134"/>
      </rPr>
      <t>南山枇杷园</t>
    </r>
    <r>
      <rPr>
        <b/>
        <sz val="9"/>
        <color rgb="FF000000"/>
        <rFont val="微软雅黑"/>
        <family val="2"/>
        <charset val="134"/>
      </rPr>
      <t>重庆火锅（2H）</t>
    </r>
    <r>
      <rPr>
        <sz val="9"/>
        <color rgb="FF000000"/>
        <rFont val="微软雅黑"/>
        <family val="2"/>
        <charset val="134"/>
      </rPr>
      <t xml:space="preserve">
20:00-21:30 乘坐大巴（0.5H）到朝天门码头登船</t>
    </r>
    <r>
      <rPr>
        <b/>
        <sz val="9"/>
        <color rgb="FF000000"/>
        <rFont val="微软雅黑"/>
        <family val="2"/>
        <charset val="134"/>
      </rPr>
      <t>夜游欣赏重庆夜景</t>
    </r>
    <r>
      <rPr>
        <sz val="9"/>
        <color rgb="FF000000"/>
        <rFont val="微软雅黑"/>
        <family val="2"/>
        <charset val="134"/>
      </rPr>
      <t>（包括洪崖洞）——合影留念？</t>
    </r>
    <phoneticPr fontId="6" type="noConversion"/>
  </si>
  <si>
    <r>
      <t>08:30-11:30 乘车赴武隆（3H）
11:30-13:00 午餐（1.5H）--烟草村碗碗羊肉（旅行社安排）
13:00-16:00 仙女山风景区（1H)、</t>
    </r>
    <r>
      <rPr>
        <b/>
        <sz val="9"/>
        <color rgb="FF000000"/>
        <rFont val="微软雅黑"/>
        <family val="2"/>
        <charset val="134"/>
      </rPr>
      <t>天生三硚风景区（2H）</t>
    </r>
    <r>
      <rPr>
        <sz val="9"/>
        <color rgb="FF000000"/>
        <rFont val="微软雅黑"/>
        <family val="2"/>
        <charset val="134"/>
      </rPr>
      <t xml:space="preserve">——合影留念？
16:00-19:30 乘车返回重庆（3.5H)
19:30-21:00 晚餐（1.5H）-- </t>
    </r>
    <r>
      <rPr>
        <sz val="9"/>
        <color theme="3"/>
        <rFont val="微软雅黑"/>
        <family val="2"/>
        <charset val="134"/>
      </rPr>
      <t>淑芬串串</t>
    </r>
    <r>
      <rPr>
        <sz val="9"/>
        <rFont val="微软雅黑"/>
        <family val="2"/>
        <charset val="134"/>
      </rPr>
      <t>（自理）</t>
    </r>
    <r>
      <rPr>
        <sz val="9"/>
        <color rgb="FF000000"/>
        <rFont val="微软雅黑"/>
        <family val="2"/>
        <charset val="134"/>
      </rPr>
      <t xml:space="preserve">
21:00随后入住酒店休息</t>
    </r>
    <phoneticPr fontId="6" type="noConversion"/>
  </si>
  <si>
    <t>项目预算表</t>
  </si>
  <si>
    <t>名称</t>
  </si>
  <si>
    <t>项目</t>
  </si>
  <si>
    <t>数量</t>
  </si>
  <si>
    <t>单位</t>
  </si>
  <si>
    <t>天数/使用次数</t>
  </si>
  <si>
    <t>单价</t>
  </si>
  <si>
    <t>小计</t>
  </si>
  <si>
    <t>备注</t>
  </si>
  <si>
    <t>双床房</t>
  </si>
  <si>
    <t>间/夜</t>
  </si>
  <si>
    <t>大床房</t>
  </si>
  <si>
    <t>交通</t>
  </si>
  <si>
    <t>行程用车-53座大巴</t>
    <phoneticPr fontId="6" type="noConversion"/>
  </si>
  <si>
    <t>天</t>
  </si>
  <si>
    <t>全程用车，包含接送机。</t>
  </si>
  <si>
    <t>门票</t>
  </si>
  <si>
    <t>仙女山风景区</t>
  </si>
  <si>
    <t>人/次</t>
  </si>
  <si>
    <t>含小火车</t>
  </si>
  <si>
    <t>天生三硚风景区</t>
  </si>
  <si>
    <t>含环保车，不含出口电瓶车</t>
  </si>
  <si>
    <t>其他</t>
  </si>
  <si>
    <t>导游服务费</t>
  </si>
  <si>
    <t>人/天</t>
  </si>
  <si>
    <t>含司机导游餐补</t>
  </si>
  <si>
    <t>旅游组合保险</t>
  </si>
  <si>
    <t>服务费</t>
  </si>
  <si>
    <t>次</t>
  </si>
  <si>
    <t>合计：</t>
  </si>
  <si>
    <t>人均价格</t>
  </si>
  <si>
    <t>两江游船</t>
    <phoneticPr fontId="14" type="noConversion"/>
  </si>
  <si>
    <t>重庆解放碑美居酒店</t>
    <phoneticPr fontId="14" type="noConversion"/>
  </si>
  <si>
    <t>会议室</t>
    <phoneticPr fontId="14" type="noConversion"/>
  </si>
  <si>
    <t>半天</t>
    <phoneticPr fontId="14" type="noConversion"/>
  </si>
  <si>
    <t>上午使用</t>
    <phoneticPr fontId="14" type="noConversion"/>
  </si>
  <si>
    <t>含双早</t>
    <phoneticPr fontId="14" type="noConversion"/>
  </si>
  <si>
    <t>含单早</t>
    <phoneticPr fontId="14" type="noConversion"/>
  </si>
  <si>
    <t>用餐</t>
    <phoneticPr fontId="14" type="noConversion"/>
  </si>
  <si>
    <t>武隆午餐</t>
    <phoneticPr fontId="14" type="noConversion"/>
  </si>
  <si>
    <t>预估餐费，以实际结算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</si>
</sst>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_);[Red]\(0\)"/>
    <numFmt numFmtId="177" formatCode="#,##0_ "/>
  </numFmts>
  <fonts count="2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name val="ＭＳ Ｐゴシック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9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9"/>
      <color theme="3"/>
      <name val="微软雅黑"/>
      <family val="2"/>
      <charset val="134"/>
    </font>
    <font>
      <b/>
      <sz val="9"/>
      <color theme="3"/>
      <name val="微软雅黑"/>
      <family val="2"/>
      <charset val="134"/>
    </font>
    <font>
      <b/>
      <sz val="20"/>
      <name val="微软雅黑"/>
      <family val="2"/>
      <charset val="134"/>
    </font>
    <font>
      <sz val="9"/>
      <name val="宋体"/>
      <charset val="134"/>
      <scheme val="minor"/>
    </font>
    <font>
      <b/>
      <sz val="10"/>
      <name val="微软雅黑"/>
      <family val="2"/>
      <charset val="134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9">
    <xf numFmtId="0" fontId="0" fillId="0" borderId="0">
      <alignment vertical="center"/>
      <protection locked="0"/>
    </xf>
    <xf numFmtId="0" fontId="1" fillId="0" borderId="0">
      <alignment vertical="center"/>
    </xf>
    <xf numFmtId="0" fontId="1" fillId="0" borderId="0">
      <alignment horizontal="justify" vertical="justify" textRotation="127" wrapText="1"/>
      <protection hidden="1"/>
    </xf>
    <xf numFmtId="0" fontId="2" fillId="0" borderId="0">
      <alignment horizontal="justify" vertical="justify" textRotation="127" wrapText="1"/>
      <protection hidden="1"/>
    </xf>
    <xf numFmtId="0" fontId="3" fillId="0" borderId="0"/>
    <xf numFmtId="0" fontId="5" fillId="0" borderId="0"/>
    <xf numFmtId="0" fontId="4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  <protection locked="0"/>
    </xf>
    <xf numFmtId="0" fontId="7" fillId="0" borderId="1" xfId="0" applyFont="1" applyBorder="1" applyAlignment="1">
      <alignment vertical="center" wrapText="1"/>
      <protection locked="0"/>
    </xf>
    <xf numFmtId="0" fontId="7" fillId="0" borderId="2" xfId="0" applyFont="1" applyBorder="1" applyAlignment="1">
      <alignment vertical="center" wrapText="1"/>
      <protection locked="0"/>
    </xf>
    <xf numFmtId="0" fontId="8" fillId="0" borderId="0" xfId="0" applyFont="1">
      <alignment vertical="center"/>
      <protection locked="0"/>
    </xf>
    <xf numFmtId="0" fontId="9" fillId="0" borderId="3" xfId="0" applyFont="1" applyBorder="1" applyAlignment="1">
      <alignment vertical="center" wrapText="1"/>
      <protection locked="0"/>
    </xf>
    <xf numFmtId="0" fontId="9" fillId="0" borderId="4" xfId="0" applyFont="1" applyBorder="1" applyAlignment="1">
      <alignment vertical="center" wrapText="1"/>
      <protection locked="0"/>
    </xf>
    <xf numFmtId="0" fontId="9" fillId="0" borderId="1" xfId="0" applyFont="1" applyBorder="1" applyAlignment="1">
      <alignment vertical="center" wrapText="1"/>
      <protection locked="0"/>
    </xf>
    <xf numFmtId="0" fontId="9" fillId="0" borderId="2" xfId="0" applyFont="1" applyBorder="1" applyAlignment="1">
      <alignment vertical="center" wrapText="1"/>
      <protection locked="0"/>
    </xf>
    <xf numFmtId="0" fontId="13" fillId="2" borderId="1" xfId="0" applyFont="1" applyFill="1" applyBorder="1" applyAlignment="1" applyProtection="1">
      <alignment horizontal="left" vertical="center"/>
    </xf>
    <xf numFmtId="0" fontId="15" fillId="2" borderId="1" xfId="0" applyFont="1" applyFill="1" applyBorder="1" applyAlignment="1" applyProtection="1">
      <alignment horizontal="left" vertical="center"/>
    </xf>
    <xf numFmtId="0" fontId="13" fillId="2" borderId="1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vertical="center"/>
    </xf>
    <xf numFmtId="0" fontId="17" fillId="2" borderId="5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 wrapText="1"/>
    </xf>
    <xf numFmtId="40" fontId="17" fillId="2" borderId="1" xfId="0" applyNumberFormat="1" applyFont="1" applyFill="1" applyBorder="1" applyAlignment="1" applyProtection="1">
      <alignment horizontal="center" vertical="center"/>
    </xf>
    <xf numFmtId="43" fontId="17" fillId="2" borderId="1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/>
    </xf>
    <xf numFmtId="0" fontId="17" fillId="2" borderId="6" xfId="0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center" wrapText="1"/>
    </xf>
    <xf numFmtId="0" fontId="17" fillId="2" borderId="7" xfId="0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 applyProtection="1">
      <alignment horizontal="left"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 applyProtection="1">
      <alignment horizontal="left" vertical="center"/>
    </xf>
    <xf numFmtId="0" fontId="17" fillId="2" borderId="5" xfId="0" applyFont="1" applyFill="1" applyBorder="1" applyAlignment="1" applyProtection="1">
      <alignment horizontal="center" vertical="center" wrapText="1"/>
    </xf>
    <xf numFmtId="0" fontId="17" fillId="2" borderId="8" xfId="0" applyFont="1" applyFill="1" applyBorder="1" applyAlignment="1" applyProtection="1">
      <alignment horizontal="center" vertical="center" wrapText="1"/>
    </xf>
    <xf numFmtId="0" fontId="17" fillId="2" borderId="6" xfId="0" applyFont="1" applyFill="1" applyBorder="1" applyAlignment="1" applyProtection="1">
      <alignment horizontal="center" vertical="center" wrapText="1"/>
    </xf>
    <xf numFmtId="176" fontId="18" fillId="2" borderId="1" xfId="0" applyNumberFormat="1" applyFont="1" applyFill="1" applyBorder="1" applyAlignment="1" applyProtection="1">
      <alignment horizontal="center" vertical="center" wrapText="1"/>
    </xf>
    <xf numFmtId="0" fontId="17" fillId="2" borderId="9" xfId="0" applyFont="1" applyFill="1" applyBorder="1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 applyProtection="1">
      <alignment horizontal="center" vertical="center"/>
    </xf>
    <xf numFmtId="58" fontId="17" fillId="2" borderId="1" xfId="0" applyNumberFormat="1" applyFont="1" applyFill="1" applyBorder="1" applyAlignment="1" applyProtection="1">
      <alignment horizontal="center" vertical="center" wrapText="1"/>
    </xf>
    <xf numFmtId="177" fontId="17" fillId="2" borderId="1" xfId="0" applyNumberFormat="1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vertical="center"/>
    </xf>
    <xf numFmtId="0" fontId="17" fillId="2" borderId="3" xfId="0" applyFont="1" applyFill="1" applyBorder="1" applyAlignment="1" applyProtection="1">
      <alignment horizontal="center" vertical="center"/>
    </xf>
    <xf numFmtId="0" fontId="17" fillId="2" borderId="3" xfId="0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alignment horizontal="center" vertical="center"/>
    </xf>
    <xf numFmtId="43" fontId="20" fillId="2" borderId="8" xfId="0" applyNumberFormat="1" applyFont="1" applyFill="1" applyBorder="1" applyAlignment="1" applyProtection="1">
      <alignment horizontal="center" vertical="center"/>
    </xf>
    <xf numFmtId="43" fontId="20" fillId="2" borderId="6" xfId="0" applyNumberFormat="1" applyFont="1" applyFill="1" applyBorder="1" applyAlignment="1" applyProtection="1">
      <alignment horizontal="center" vertical="center"/>
    </xf>
    <xf numFmtId="43" fontId="15" fillId="2" borderId="6" xfId="0" applyNumberFormat="1" applyFont="1" applyFill="1" applyBorder="1" applyAlignment="1" applyProtection="1">
      <alignment horizontal="center" vertical="center"/>
    </xf>
    <xf numFmtId="43" fontId="20" fillId="2" borderId="2" xfId="0" applyNumberFormat="1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vertical="center"/>
    </xf>
    <xf numFmtId="40" fontId="17" fillId="2" borderId="0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right" vertical="center"/>
    </xf>
  </cellXfs>
  <cellStyles count="9">
    <cellStyle name="0,0_x000d__x000a_NA_x000d__x000a_" xfId="3"/>
    <cellStyle name="Normal_Sheet1" xfId="6"/>
    <cellStyle name="常规" xfId="0" builtinId="0" customBuiltin="1"/>
    <cellStyle name="常规 2 2_LEXUS日本考察请款书15.11.4_1" xfId="7"/>
    <cellStyle name="常规 2 3" xfId="5"/>
    <cellStyle name="常规 2 5" xfId="2"/>
    <cellStyle name="常规 2_LEXUS日本考察报价15.9.29" xfId="4"/>
    <cellStyle name="常规 6" xfId="1"/>
    <cellStyle name="千位分隔 2" xfId="8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"/>
  <sheetViews>
    <sheetView tabSelected="1" workbookViewId="0">
      <selection activeCell="E21" sqref="E21"/>
    </sheetView>
  </sheetViews>
  <sheetFormatPr defaultColWidth="10.625" defaultRowHeight="16.5"/>
  <cols>
    <col min="1" max="1" width="1.125" style="45" customWidth="1"/>
    <col min="2" max="2" width="18.375" style="45" customWidth="1"/>
    <col min="3" max="3" width="11.625" style="45" customWidth="1"/>
    <col min="4" max="4" width="5.875" style="45" customWidth="1"/>
    <col min="5" max="5" width="7.875" style="45" customWidth="1"/>
    <col min="6" max="6" width="5.75" style="45" customWidth="1"/>
    <col min="7" max="7" width="8.125" style="18" customWidth="1"/>
    <col min="8" max="8" width="8.625" style="18" customWidth="1"/>
    <col min="9" max="9" width="9.625" style="46" customWidth="1"/>
    <col min="10" max="10" width="12.875" style="47" customWidth="1"/>
    <col min="11" max="11" width="54.625" style="45" customWidth="1"/>
    <col min="12" max="12" width="115.25" style="45" customWidth="1"/>
    <col min="13" max="251" width="8.125" style="45" customWidth="1"/>
    <col min="252" max="252" width="3.75" style="45" customWidth="1"/>
    <col min="253" max="253" width="12.25" style="45" customWidth="1"/>
    <col min="254" max="254" width="14.375" style="45" customWidth="1"/>
    <col min="255" max="16384" width="10.625" style="45"/>
  </cols>
  <sheetData>
    <row r="1" spans="2:12" s="11" customFormat="1" ht="30" thickBot="1">
      <c r="B1" s="8" t="s">
        <v>10</v>
      </c>
      <c r="C1" s="8"/>
      <c r="D1" s="8"/>
      <c r="E1" s="8"/>
      <c r="F1" s="9"/>
      <c r="G1" s="8"/>
      <c r="H1" s="8"/>
      <c r="I1" s="10"/>
      <c r="J1" s="8"/>
      <c r="K1" s="8"/>
    </row>
    <row r="2" spans="2:12" s="18" customFormat="1" ht="33.75" thickBot="1">
      <c r="B2" s="12" t="s">
        <v>11</v>
      </c>
      <c r="C2" s="13" t="s">
        <v>12</v>
      </c>
      <c r="D2" s="13"/>
      <c r="E2" s="13"/>
      <c r="F2" s="14" t="s">
        <v>13</v>
      </c>
      <c r="G2" s="14" t="s">
        <v>14</v>
      </c>
      <c r="H2" s="15" t="s">
        <v>15</v>
      </c>
      <c r="I2" s="16" t="s">
        <v>16</v>
      </c>
      <c r="J2" s="17" t="s">
        <v>17</v>
      </c>
      <c r="K2" s="14" t="s">
        <v>18</v>
      </c>
    </row>
    <row r="3" spans="2:12" s="18" customFormat="1" ht="17.25" thickBot="1">
      <c r="B3" s="26" t="s">
        <v>42</v>
      </c>
      <c r="C3" s="19" t="s">
        <v>19</v>
      </c>
      <c r="D3" s="19"/>
      <c r="E3" s="20"/>
      <c r="F3" s="14">
        <v>21</v>
      </c>
      <c r="G3" s="14" t="s">
        <v>20</v>
      </c>
      <c r="H3" s="15">
        <v>2</v>
      </c>
      <c r="I3" s="16">
        <v>340</v>
      </c>
      <c r="J3" s="17">
        <f>I3*H3*F3</f>
        <v>14280</v>
      </c>
      <c r="K3" s="21" t="s">
        <v>46</v>
      </c>
      <c r="L3" s="22"/>
    </row>
    <row r="4" spans="2:12" s="18" customFormat="1" ht="17.25" thickBot="1">
      <c r="B4" s="30"/>
      <c r="C4" s="19" t="s">
        <v>21</v>
      </c>
      <c r="D4" s="19"/>
      <c r="E4" s="20"/>
      <c r="F4" s="14">
        <v>3</v>
      </c>
      <c r="G4" s="14" t="s">
        <v>20</v>
      </c>
      <c r="H4" s="15">
        <v>2</v>
      </c>
      <c r="I4" s="16">
        <v>340</v>
      </c>
      <c r="J4" s="17">
        <f>I4*H4*F4</f>
        <v>2040</v>
      </c>
      <c r="K4" s="23" t="s">
        <v>47</v>
      </c>
    </row>
    <row r="5" spans="2:12" s="18" customFormat="1" ht="17.25" thickBot="1">
      <c r="B5" s="31"/>
      <c r="C5" s="19" t="s">
        <v>43</v>
      </c>
      <c r="D5" s="19"/>
      <c r="E5" s="20"/>
      <c r="F5" s="14">
        <v>1</v>
      </c>
      <c r="G5" s="14" t="s">
        <v>44</v>
      </c>
      <c r="H5" s="15">
        <v>1</v>
      </c>
      <c r="I5" s="16">
        <v>2000</v>
      </c>
      <c r="J5" s="17">
        <f>I5*H5*F5</f>
        <v>2000</v>
      </c>
      <c r="K5" s="23" t="s">
        <v>45</v>
      </c>
    </row>
    <row r="6" spans="2:12" s="18" customFormat="1" ht="17.25" thickBot="1">
      <c r="B6" s="12" t="s">
        <v>22</v>
      </c>
      <c r="C6" s="24" t="s">
        <v>23</v>
      </c>
      <c r="D6" s="13"/>
      <c r="E6" s="13"/>
      <c r="F6" s="14">
        <v>1</v>
      </c>
      <c r="G6" s="14" t="s">
        <v>24</v>
      </c>
      <c r="H6" s="15">
        <v>1</v>
      </c>
      <c r="I6" s="16">
        <v>9300</v>
      </c>
      <c r="J6" s="17">
        <f>F6*H6*I6</f>
        <v>9300</v>
      </c>
      <c r="K6" s="25" t="s">
        <v>25</v>
      </c>
    </row>
    <row r="7" spans="2:12" s="18" customFormat="1" ht="17.25" thickBot="1">
      <c r="B7" s="12" t="s">
        <v>48</v>
      </c>
      <c r="C7" s="24" t="s">
        <v>49</v>
      </c>
      <c r="D7" s="13"/>
      <c r="E7" s="13"/>
      <c r="F7" s="14">
        <v>45</v>
      </c>
      <c r="G7" s="14" t="s">
        <v>28</v>
      </c>
      <c r="H7" s="15">
        <v>1</v>
      </c>
      <c r="I7" s="16">
        <v>100</v>
      </c>
      <c r="J7" s="17">
        <f>F7*H7*I7</f>
        <v>4500</v>
      </c>
      <c r="K7" s="25" t="s">
        <v>50</v>
      </c>
    </row>
    <row r="8" spans="2:12" s="18" customFormat="1" ht="17.25" thickBot="1">
      <c r="B8" s="26" t="s">
        <v>26</v>
      </c>
      <c r="C8" s="27" t="s">
        <v>27</v>
      </c>
      <c r="D8" s="28"/>
      <c r="E8" s="24"/>
      <c r="F8" s="29">
        <v>45</v>
      </c>
      <c r="G8" s="14" t="s">
        <v>28</v>
      </c>
      <c r="H8" s="15">
        <v>1</v>
      </c>
      <c r="I8" s="16">
        <v>70</v>
      </c>
      <c r="J8" s="17">
        <f>F8*H8*I8</f>
        <v>3150</v>
      </c>
      <c r="K8" s="21" t="s">
        <v>29</v>
      </c>
    </row>
    <row r="9" spans="2:12" s="18" customFormat="1" ht="17.25" thickBot="1">
      <c r="B9" s="30"/>
      <c r="C9" s="27" t="s">
        <v>41</v>
      </c>
      <c r="D9" s="28"/>
      <c r="E9" s="24"/>
      <c r="F9" s="29">
        <v>45</v>
      </c>
      <c r="G9" s="14" t="s">
        <v>28</v>
      </c>
      <c r="H9" s="15">
        <v>1</v>
      </c>
      <c r="I9" s="16">
        <v>100</v>
      </c>
      <c r="J9" s="17">
        <f>F9*H9*I9</f>
        <v>4500</v>
      </c>
      <c r="K9" s="21"/>
    </row>
    <row r="10" spans="2:12" s="18" customFormat="1" ht="17.25" thickBot="1">
      <c r="B10" s="31"/>
      <c r="C10" s="27" t="s">
        <v>30</v>
      </c>
      <c r="D10" s="28"/>
      <c r="E10" s="24"/>
      <c r="F10" s="29">
        <v>45</v>
      </c>
      <c r="G10" s="14" t="s">
        <v>28</v>
      </c>
      <c r="H10" s="15">
        <v>1</v>
      </c>
      <c r="I10" s="16">
        <v>125</v>
      </c>
      <c r="J10" s="17">
        <f>F10*H10*I10</f>
        <v>5625</v>
      </c>
      <c r="K10" s="21" t="s">
        <v>31</v>
      </c>
    </row>
    <row r="11" spans="2:12" s="35" customFormat="1" ht="17.25" thickBot="1">
      <c r="B11" s="32" t="s">
        <v>32</v>
      </c>
      <c r="C11" s="33" t="s">
        <v>33</v>
      </c>
      <c r="D11" s="33"/>
      <c r="E11" s="33"/>
      <c r="F11" s="34">
        <v>1</v>
      </c>
      <c r="G11" s="17" t="s">
        <v>34</v>
      </c>
      <c r="H11" s="34">
        <v>3</v>
      </c>
      <c r="I11" s="16">
        <v>600</v>
      </c>
      <c r="J11" s="17">
        <f t="shared" ref="J11:J12" si="0">I11*H11*F11</f>
        <v>1800</v>
      </c>
      <c r="K11" s="21" t="s">
        <v>35</v>
      </c>
    </row>
    <row r="12" spans="2:12" s="35" customFormat="1" ht="17.25" thickBot="1">
      <c r="B12" s="36"/>
      <c r="C12" s="33" t="s">
        <v>36</v>
      </c>
      <c r="D12" s="33"/>
      <c r="E12" s="33"/>
      <c r="F12" s="34">
        <v>45</v>
      </c>
      <c r="G12" s="17" t="s">
        <v>28</v>
      </c>
      <c r="H12" s="34">
        <v>1</v>
      </c>
      <c r="I12" s="16">
        <v>30</v>
      </c>
      <c r="J12" s="17">
        <f t="shared" si="0"/>
        <v>1350</v>
      </c>
      <c r="K12" s="21"/>
    </row>
    <row r="13" spans="2:12" s="35" customFormat="1" ht="17.25" thickBot="1">
      <c r="B13" s="37" t="s">
        <v>37</v>
      </c>
      <c r="C13" s="33" t="s">
        <v>37</v>
      </c>
      <c r="D13" s="33"/>
      <c r="E13" s="33"/>
      <c r="F13" s="34">
        <v>1</v>
      </c>
      <c r="G13" s="17" t="s">
        <v>38</v>
      </c>
      <c r="H13" s="34">
        <f>SUM(J3:J12)</f>
        <v>48545</v>
      </c>
      <c r="I13" s="16">
        <v>0.1</v>
      </c>
      <c r="J13" s="17">
        <f>H13*I13</f>
        <v>4854.5</v>
      </c>
      <c r="K13" s="21"/>
    </row>
    <row r="14" spans="2:12" s="44" customFormat="1" ht="18.75" thickBot="1">
      <c r="B14" s="38" t="s">
        <v>39</v>
      </c>
      <c r="C14" s="39">
        <f>SUM(J3:J13)</f>
        <v>53399.5</v>
      </c>
      <c r="D14" s="40"/>
      <c r="E14" s="40"/>
      <c r="F14" s="41"/>
      <c r="G14" s="40"/>
      <c r="H14" s="40"/>
      <c r="I14" s="40"/>
      <c r="J14" s="42"/>
      <c r="K14" s="43"/>
    </row>
    <row r="15" spans="2:12" ht="18.75" thickBot="1">
      <c r="B15" s="38" t="s">
        <v>40</v>
      </c>
      <c r="C15" s="39">
        <f>C14/39</f>
        <v>1369.2179487179487</v>
      </c>
      <c r="D15" s="40"/>
      <c r="E15" s="40"/>
      <c r="F15" s="41"/>
      <c r="G15" s="40"/>
      <c r="H15" s="40"/>
      <c r="I15" s="40"/>
      <c r="J15" s="42" t="e">
        <f>#REF!/37</f>
        <v>#REF!</v>
      </c>
      <c r="K15" s="38"/>
    </row>
  </sheetData>
  <mergeCells count="18">
    <mergeCell ref="C13:E13"/>
    <mergeCell ref="C14:J14"/>
    <mergeCell ref="C15:J15"/>
    <mergeCell ref="B3:B5"/>
    <mergeCell ref="C5:E5"/>
    <mergeCell ref="C7:E7"/>
    <mergeCell ref="B8:B10"/>
    <mergeCell ref="C8:E8"/>
    <mergeCell ref="C9:E9"/>
    <mergeCell ref="C10:E10"/>
    <mergeCell ref="B11:B12"/>
    <mergeCell ref="C11:E11"/>
    <mergeCell ref="C12:E12"/>
    <mergeCell ref="B1:K1"/>
    <mergeCell ref="C2:E2"/>
    <mergeCell ref="C3:E3"/>
    <mergeCell ref="C4:E4"/>
    <mergeCell ref="C6:E6"/>
  </mergeCells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="90" zoomScaleNormal="90" workbookViewId="0">
      <selection activeCell="B3" sqref="B3"/>
    </sheetView>
  </sheetViews>
  <sheetFormatPr defaultRowHeight="16.5"/>
  <cols>
    <col min="1" max="1" width="22.75" style="3" customWidth="1"/>
    <col min="2" max="2" width="58.375" style="3" customWidth="1"/>
    <col min="3" max="3" width="20.125" style="3" customWidth="1"/>
    <col min="4" max="16384" width="9" style="3"/>
  </cols>
  <sheetData>
    <row r="1" spans="1:3" ht="17.25" thickBot="1">
      <c r="A1" s="1" t="s">
        <v>0</v>
      </c>
      <c r="B1" s="2" t="s">
        <v>1</v>
      </c>
      <c r="C1" s="2" t="s">
        <v>2</v>
      </c>
    </row>
    <row r="2" spans="1:3" ht="121.5" customHeight="1" thickBot="1">
      <c r="A2" s="4" t="s">
        <v>3</v>
      </c>
      <c r="B2" s="5" t="s">
        <v>8</v>
      </c>
      <c r="C2" s="4" t="s">
        <v>4</v>
      </c>
    </row>
    <row r="3" spans="1:3" ht="113.25" customHeight="1" thickBot="1">
      <c r="A3" s="6" t="s">
        <v>5</v>
      </c>
      <c r="B3" s="7" t="s">
        <v>9</v>
      </c>
      <c r="C3" s="4" t="s">
        <v>4</v>
      </c>
    </row>
    <row r="4" spans="1:3" ht="112.5" customHeight="1" thickBot="1">
      <c r="A4" s="4" t="s">
        <v>6</v>
      </c>
      <c r="B4" s="6" t="s">
        <v>7</v>
      </c>
      <c r="C4" s="4" t="s">
        <v>4</v>
      </c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</vt:lpstr>
      <vt:lpstr>行程表-1010修订版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admin</cp:lastModifiedBy>
  <cp:lastPrinted>2019-09-19T02:30:00Z</cp:lastPrinted>
  <dcterms:created xsi:type="dcterms:W3CDTF">2006-09-13T11:21:00Z</dcterms:created>
  <dcterms:modified xsi:type="dcterms:W3CDTF">2020-10-10T12:17:50Z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