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Guo Haiyan\Desktop\提交客户结算\经销商\"/>
    </mc:Choice>
  </mc:AlternateContent>
  <xr:revisionPtr revIDLastSave="0" documentId="13_ncr:1_{17C8C776-A9FB-4A35-9EED-EAD395ECEE79}" xr6:coauthVersionLast="46" xr6:coauthVersionMax="46" xr10:uidLastSave="{00000000-0000-0000-0000-000000000000}"/>
  <bookViews>
    <workbookView xWindow="-110" yWindow="-110" windowWidth="21820" windowHeight="14020" xr2:uid="{499B9D94-FBBC-4E79-9929-B42DC829C325}"/>
  </bookViews>
  <sheets>
    <sheet name="2021年康乐保商务部经销商大会" sheetId="1" r:id="rId1"/>
    <sheet name="住房明细" sheetId="2" r:id="rId2"/>
    <sheet name="大交通明细" sheetId="3" r:id="rId3"/>
    <sheet name="13日接机明细" sheetId="4" r:id="rId4"/>
    <sheet name="14日15日接机明细" sheetId="5" r:id="rId5"/>
    <sheet name="16日送机明细" sheetId="6" r:id="rId6"/>
  </sheets>
  <definedNames>
    <definedName name="_xlnm._FilterDatabase" localSheetId="3" hidden="1">'13日接机明细'!$A$1:$L$27</definedName>
    <definedName name="_xlnm._FilterDatabase" localSheetId="4" hidden="1">'14日15日接机明细'!$A$2:$L$107</definedName>
    <definedName name="_xlnm._FilterDatabase" localSheetId="5" hidden="1">'16日送机明细'!$A$1:$M$1</definedName>
    <definedName name="_xlnm._FilterDatabase" localSheetId="1" hidden="1">住房明细!$A$1:$O$142</definedName>
    <definedName name="_xlnm.Print_Area" localSheetId="0">'2021年康乐保商务部经销商大会'!$A$1:$O$122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6" i="1" l="1"/>
  <c r="I53" i="1"/>
  <c r="I49" i="1"/>
  <c r="I37" i="1"/>
  <c r="I20" i="1"/>
  <c r="I9" i="1"/>
  <c r="N100" i="1"/>
  <c r="N99" i="1" l="1"/>
  <c r="F10" i="3"/>
  <c r="N101" i="1" l="1"/>
  <c r="N67" i="1"/>
  <c r="N62" i="1" l="1"/>
  <c r="N147" i="2"/>
  <c r="N17" i="1" l="1"/>
  <c r="N18" i="1"/>
  <c r="N145" i="2" l="1"/>
  <c r="N146" i="2"/>
  <c r="N148" i="2"/>
  <c r="N144" i="2"/>
  <c r="N149" i="2" l="1"/>
  <c r="N107" i="1"/>
  <c r="N106" i="1"/>
  <c r="N105" i="1"/>
  <c r="N104" i="1"/>
  <c r="N102" i="1" l="1"/>
  <c r="N98" i="1" l="1"/>
  <c r="K103" i="6" l="1"/>
  <c r="K102" i="6"/>
  <c r="K101" i="6"/>
  <c r="K99" i="6"/>
  <c r="K98" i="6"/>
  <c r="K97" i="6"/>
  <c r="M93" i="6"/>
  <c r="K105" i="6" l="1"/>
  <c r="I120" i="5"/>
  <c r="I113" i="5"/>
  <c r="I114" i="5"/>
  <c r="I118" i="5"/>
  <c r="I117" i="5"/>
  <c r="I116" i="5"/>
  <c r="I112" i="5"/>
  <c r="L107" i="5"/>
  <c r="L36" i="4"/>
  <c r="L40" i="4" s="1"/>
  <c r="L37" i="4"/>
  <c r="L38" i="4"/>
  <c r="L32" i="4"/>
  <c r="M27" i="4"/>
  <c r="N103" i="1" l="1"/>
  <c r="N30" i="1"/>
  <c r="N34" i="1"/>
  <c r="N35" i="1"/>
  <c r="N36" i="1"/>
  <c r="N33" i="1"/>
  <c r="N24" i="1" l="1"/>
  <c r="N65" i="2"/>
  <c r="N3"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2" i="2"/>
  <c r="N142" i="2" l="1"/>
  <c r="N151" i="2" s="1"/>
  <c r="N116" i="1"/>
  <c r="N117" i="1" s="1"/>
  <c r="I115" i="1" s="1"/>
  <c r="N114" i="1"/>
  <c r="N113" i="1"/>
  <c r="N112" i="1"/>
  <c r="N97" i="1"/>
  <c r="N96" i="1"/>
  <c r="N95" i="1"/>
  <c r="N94" i="1"/>
  <c r="N93" i="1"/>
  <c r="N92" i="1"/>
  <c r="N91" i="1"/>
  <c r="N90" i="1"/>
  <c r="N89" i="1"/>
  <c r="N88" i="1"/>
  <c r="N87" i="1"/>
  <c r="N86" i="1"/>
  <c r="N85" i="1"/>
  <c r="N84" i="1"/>
  <c r="N83" i="1"/>
  <c r="N82" i="1"/>
  <c r="N81" i="1"/>
  <c r="N80" i="1"/>
  <c r="N79" i="1"/>
  <c r="N78" i="1"/>
  <c r="N77" i="1"/>
  <c r="N76" i="1"/>
  <c r="N75" i="1"/>
  <c r="N74" i="1"/>
  <c r="N73" i="1"/>
  <c r="N72" i="1"/>
  <c r="N71" i="1"/>
  <c r="N70" i="1"/>
  <c r="N69" i="1"/>
  <c r="N68" i="1"/>
  <c r="N65" i="1"/>
  <c r="N64" i="1"/>
  <c r="N63" i="1"/>
  <c r="N61" i="1"/>
  <c r="N60" i="1"/>
  <c r="N59" i="1"/>
  <c r="N58" i="1"/>
  <c r="N57" i="1"/>
  <c r="N56" i="1"/>
  <c r="N55" i="1"/>
  <c r="N54" i="1"/>
  <c r="N52" i="1"/>
  <c r="I51" i="1" s="1"/>
  <c r="N50" i="1"/>
  <c r="N48" i="1"/>
  <c r="N47" i="1"/>
  <c r="N46" i="1"/>
  <c r="N45" i="1"/>
  <c r="N44" i="1"/>
  <c r="N43" i="1"/>
  <c r="N42" i="1"/>
  <c r="N41" i="1"/>
  <c r="N40" i="1"/>
  <c r="N39" i="1"/>
  <c r="N38" i="1"/>
  <c r="N32" i="1"/>
  <c r="I28" i="1" s="1"/>
  <c r="J108" i="1" s="1"/>
  <c r="N31" i="1"/>
  <c r="N29" i="1"/>
  <c r="N27" i="1"/>
  <c r="N26" i="1"/>
  <c r="N25" i="1"/>
  <c r="N23" i="1"/>
  <c r="N22" i="1"/>
  <c r="N21" i="1"/>
  <c r="N19" i="1"/>
  <c r="N16" i="1"/>
  <c r="N15" i="1"/>
  <c r="N14" i="1"/>
  <c r="N13" i="1"/>
  <c r="N12" i="1"/>
  <c r="N11" i="1"/>
  <c r="N10" i="1"/>
  <c r="G22" i="1"/>
  <c r="G93" i="1"/>
  <c r="G94" i="1"/>
  <c r="G95" i="1"/>
  <c r="G96" i="1"/>
  <c r="G97" i="1"/>
  <c r="G74" i="1"/>
  <c r="G59" i="1"/>
  <c r="G116" i="1"/>
  <c r="G117" i="1" s="1"/>
  <c r="B115" i="1" s="1"/>
  <c r="G114" i="1"/>
  <c r="G113" i="1"/>
  <c r="G112" i="1"/>
  <c r="G100" i="1"/>
  <c r="G99" i="1"/>
  <c r="G98" i="1"/>
  <c r="G92" i="1"/>
  <c r="G91" i="1"/>
  <c r="G90" i="1"/>
  <c r="G89" i="1"/>
  <c r="G88" i="1"/>
  <c r="G87" i="1"/>
  <c r="G86" i="1"/>
  <c r="G85" i="1"/>
  <c r="G84" i="1"/>
  <c r="G83" i="1"/>
  <c r="G82" i="1"/>
  <c r="G81" i="1"/>
  <c r="G80" i="1"/>
  <c r="G79" i="1"/>
  <c r="G78" i="1"/>
  <c r="G77" i="1"/>
  <c r="G76" i="1"/>
  <c r="G75" i="1"/>
  <c r="G73" i="1"/>
  <c r="G72" i="1"/>
  <c r="G71" i="1"/>
  <c r="G70" i="1"/>
  <c r="G69" i="1"/>
  <c r="G68" i="1"/>
  <c r="G67" i="1"/>
  <c r="G65" i="1"/>
  <c r="G64" i="1"/>
  <c r="G63" i="1"/>
  <c r="G62" i="1"/>
  <c r="G61" i="1"/>
  <c r="G60" i="1"/>
  <c r="G58" i="1"/>
  <c r="G57" i="1"/>
  <c r="G56" i="1"/>
  <c r="G55" i="1"/>
  <c r="G54" i="1"/>
  <c r="G52" i="1"/>
  <c r="B51" i="1" s="1"/>
  <c r="G50" i="1"/>
  <c r="B49" i="1" s="1"/>
  <c r="G48" i="1"/>
  <c r="G47" i="1"/>
  <c r="G46" i="1"/>
  <c r="G45" i="1"/>
  <c r="G44" i="1"/>
  <c r="G43" i="1"/>
  <c r="G42" i="1"/>
  <c r="G41" i="1"/>
  <c r="G40" i="1"/>
  <c r="G39" i="1"/>
  <c r="G38" i="1"/>
  <c r="G36" i="1"/>
  <c r="G35" i="1"/>
  <c r="G34" i="1"/>
  <c r="G33" i="1"/>
  <c r="G32" i="1"/>
  <c r="G31" i="1"/>
  <c r="G29" i="1"/>
  <c r="G27" i="1"/>
  <c r="G26" i="1"/>
  <c r="G25" i="1"/>
  <c r="G23" i="1"/>
  <c r="G21" i="1"/>
  <c r="G19" i="1"/>
  <c r="G18" i="1"/>
  <c r="G17" i="1"/>
  <c r="G16" i="1"/>
  <c r="G15" i="1"/>
  <c r="G14" i="1"/>
  <c r="G13" i="1"/>
  <c r="G12" i="1"/>
  <c r="G11" i="1"/>
  <c r="G10" i="1"/>
  <c r="J109" i="1" l="1"/>
  <c r="I110" i="1" s="1"/>
  <c r="J118" i="1" s="1"/>
  <c r="J119" i="1" s="1"/>
  <c r="I111" i="1"/>
  <c r="B111" i="1"/>
  <c r="B37" i="1"/>
  <c r="B66" i="1"/>
  <c r="B28" i="1"/>
  <c r="B9" i="1"/>
  <c r="B20" i="1"/>
  <c r="B53" i="1"/>
  <c r="C108" i="1" l="1"/>
  <c r="C109" i="1" s="1"/>
  <c r="B110" i="1" s="1"/>
  <c r="C118" i="1" s="1"/>
  <c r="I6" i="1" l="1"/>
  <c r="J120" i="1"/>
  <c r="B6" i="1"/>
  <c r="C119" i="1"/>
  <c r="C120" i="1" s="1"/>
  <c r="J122" i="1" l="1"/>
  <c r="I7" i="1"/>
  <c r="C122" i="1"/>
  <c r="B7" i="1"/>
</calcChain>
</file>

<file path=xl/sharedStrings.xml><?xml version="1.0" encoding="utf-8"?>
<sst xmlns="http://schemas.openxmlformats.org/spreadsheetml/2006/main" count="3174" uniqueCount="774">
  <si>
    <t>M.I.C.E Cost Breakdown会议费用细分表</t>
    <phoneticPr fontId="4" type="noConversion"/>
  </si>
  <si>
    <r>
      <t xml:space="preserve">Project Name
</t>
    </r>
    <r>
      <rPr>
        <sz val="14"/>
        <rFont val="宋体"/>
        <family val="3"/>
        <charset val="134"/>
      </rPr>
      <t>项目名称</t>
    </r>
  </si>
  <si>
    <t>2021年康乐保商务部经销商大会</t>
    <phoneticPr fontId="4" type="noConversion"/>
  </si>
  <si>
    <r>
      <t xml:space="preserve">Supplier Name
</t>
    </r>
    <r>
      <rPr>
        <sz val="14"/>
        <rFont val="宋体"/>
        <family val="3"/>
        <charset val="134"/>
      </rPr>
      <t>供应商名称</t>
    </r>
  </si>
  <si>
    <t>北京康辉</t>
    <phoneticPr fontId="4" type="noConversion"/>
  </si>
  <si>
    <r>
      <t xml:space="preserve"> Quotation Date:
</t>
    </r>
    <r>
      <rPr>
        <sz val="14"/>
        <rFont val="宋体"/>
        <family val="3"/>
        <charset val="134"/>
      </rPr>
      <t>报价</t>
    </r>
    <r>
      <rPr>
        <sz val="14"/>
        <rFont val="宋体"/>
        <family val="3"/>
        <charset val="134"/>
      </rPr>
      <t>日期</t>
    </r>
  </si>
  <si>
    <r>
      <t xml:space="preserve">Place of Meeting:
</t>
    </r>
    <r>
      <rPr>
        <sz val="14"/>
        <rFont val="宋体"/>
        <family val="3"/>
        <charset val="134"/>
      </rPr>
      <t>会议举办城市</t>
    </r>
  </si>
  <si>
    <t>贵州安顺</t>
    <phoneticPr fontId="4" type="noConversion"/>
  </si>
  <si>
    <r>
      <t xml:space="preserve">Days of Events:
</t>
    </r>
    <r>
      <rPr>
        <sz val="14"/>
        <rFont val="宋体"/>
        <family val="3"/>
        <charset val="134"/>
      </rPr>
      <t>活动天数</t>
    </r>
    <r>
      <rPr>
        <sz val="14"/>
        <rFont val="Arial Narrow"/>
        <family val="2"/>
      </rPr>
      <t>(</t>
    </r>
    <r>
      <rPr>
        <sz val="14"/>
        <rFont val="宋体"/>
        <family val="3"/>
        <charset val="134"/>
      </rPr>
      <t>天</t>
    </r>
    <r>
      <rPr>
        <sz val="14"/>
        <rFont val="Arial Narrow"/>
        <family val="2"/>
      </rPr>
      <t>)</t>
    </r>
  </si>
  <si>
    <r>
      <t xml:space="preserve">Quotationer </t>
    </r>
    <r>
      <rPr>
        <sz val="14"/>
        <rFont val="宋体"/>
        <family val="3"/>
        <charset val="134"/>
      </rPr>
      <t>报价人</t>
    </r>
    <r>
      <rPr>
        <sz val="14"/>
        <rFont val="Arial Narrow"/>
        <family val="2"/>
      </rPr>
      <t xml:space="preserve">
</t>
    </r>
  </si>
  <si>
    <t>耿吴茜</t>
    <phoneticPr fontId="4" type="noConversion"/>
  </si>
  <si>
    <r>
      <t xml:space="preserve">Attendance:
</t>
    </r>
    <r>
      <rPr>
        <sz val="14"/>
        <rFont val="宋体"/>
        <family val="3"/>
        <charset val="134"/>
      </rPr>
      <t>参会人数</t>
    </r>
    <r>
      <rPr>
        <sz val="14"/>
        <rFont val="Arial Narrow"/>
        <family val="2"/>
      </rPr>
      <t>(</t>
    </r>
    <r>
      <rPr>
        <sz val="14"/>
        <rFont val="宋体"/>
        <family val="3"/>
        <charset val="134"/>
      </rPr>
      <t>位</t>
    </r>
    <r>
      <rPr>
        <sz val="14"/>
        <rFont val="Arial Narrow"/>
        <family val="2"/>
      </rPr>
      <t>)</t>
    </r>
  </si>
  <si>
    <r>
      <t xml:space="preserve">Net  cost
</t>
    </r>
    <r>
      <rPr>
        <sz val="14"/>
        <rFont val="宋体"/>
        <family val="3"/>
        <charset val="134"/>
      </rPr>
      <t>未税费用总计</t>
    </r>
  </si>
  <si>
    <r>
      <t xml:space="preserve">Total Cost with VAT:
</t>
    </r>
    <r>
      <rPr>
        <sz val="14"/>
        <rFont val="宋体"/>
        <family val="3"/>
        <charset val="134"/>
      </rPr>
      <t>含税</t>
    </r>
    <r>
      <rPr>
        <sz val="14"/>
        <rFont val="宋体"/>
        <family val="3"/>
        <charset val="134"/>
      </rPr>
      <t>费用总计</t>
    </r>
    <r>
      <rPr>
        <sz val="14"/>
        <rFont val="Arial Narrow"/>
        <family val="2"/>
      </rPr>
      <t>:</t>
    </r>
  </si>
  <si>
    <r>
      <t>(If you'd like to add the new items, please insert lines in-between.)(</t>
    </r>
    <r>
      <rPr>
        <sz val="14"/>
        <rFont val="宋体"/>
        <family val="3"/>
        <charset val="134"/>
      </rPr>
      <t>如果您需要添加新项目，请在行中间添加</t>
    </r>
    <r>
      <rPr>
        <sz val="14"/>
        <rFont val="Arial Narrow"/>
        <family val="2"/>
      </rPr>
      <t xml:space="preserve">.) </t>
    </r>
  </si>
  <si>
    <r>
      <t xml:space="preserve">Accommodation Sum
</t>
    </r>
    <r>
      <rPr>
        <b/>
        <sz val="14"/>
        <rFont val="宋体"/>
        <family val="3"/>
        <charset val="134"/>
      </rPr>
      <t>住宿成本共计</t>
    </r>
  </si>
  <si>
    <r>
      <t xml:space="preserve">Unit Price
</t>
    </r>
    <r>
      <rPr>
        <b/>
        <sz val="14"/>
        <rFont val="宋体"/>
        <family val="3"/>
        <charset val="134"/>
      </rPr>
      <t>单价</t>
    </r>
  </si>
  <si>
    <r>
      <t xml:space="preserve">Room
</t>
    </r>
    <r>
      <rPr>
        <b/>
        <sz val="14"/>
        <rFont val="宋体"/>
        <family val="3"/>
        <charset val="134"/>
      </rPr>
      <t>房间数</t>
    </r>
  </si>
  <si>
    <t>Days
天数</t>
  </si>
  <si>
    <r>
      <t xml:space="preserve">Total
</t>
    </r>
    <r>
      <rPr>
        <b/>
        <sz val="14"/>
        <rFont val="宋体"/>
        <family val="3"/>
        <charset val="134"/>
      </rPr>
      <t>小计</t>
    </r>
  </si>
  <si>
    <t>安顺百灵希尔顿逸林酒店</t>
    <phoneticPr fontId="4" type="noConversion"/>
  </si>
  <si>
    <r>
      <rPr>
        <sz val="14"/>
        <rFont val="宋体"/>
        <family val="3"/>
        <charset val="134"/>
      </rPr>
      <t>单间</t>
    </r>
    <r>
      <rPr>
        <sz val="14"/>
        <rFont val="Arial Narrow"/>
        <family val="2"/>
      </rPr>
      <t xml:space="preserve"> 4</t>
    </r>
    <r>
      <rPr>
        <sz val="14"/>
        <rFont val="宋体"/>
        <family val="3"/>
        <charset val="134"/>
      </rPr>
      <t>月</t>
    </r>
    <r>
      <rPr>
        <sz val="14"/>
        <rFont val="Arial Narrow"/>
        <family val="2"/>
      </rPr>
      <t>13</t>
    </r>
    <r>
      <rPr>
        <sz val="14"/>
        <rFont val="宋体"/>
        <family val="3"/>
        <charset val="134"/>
      </rPr>
      <t>日</t>
    </r>
    <r>
      <rPr>
        <sz val="14"/>
        <rFont val="Arial Narrow"/>
        <family val="2"/>
      </rPr>
      <t>-14</t>
    </r>
    <r>
      <rPr>
        <sz val="14"/>
        <rFont val="宋体"/>
        <family val="3"/>
        <charset val="134"/>
      </rPr>
      <t>日</t>
    </r>
    <r>
      <rPr>
        <sz val="14"/>
        <rFont val="Arial Narrow"/>
        <family val="2"/>
      </rPr>
      <t xml:space="preserve"> 1</t>
    </r>
    <r>
      <rPr>
        <sz val="14"/>
        <rFont val="宋体"/>
        <family val="3"/>
        <charset val="134"/>
      </rPr>
      <t>晚</t>
    </r>
    <r>
      <rPr>
        <sz val="14"/>
        <rFont val="Arial Narrow"/>
        <family val="2"/>
      </rPr>
      <t xml:space="preserve"> </t>
    </r>
    <r>
      <rPr>
        <sz val="14"/>
        <rFont val="宋体"/>
        <family val="3"/>
        <charset val="134"/>
      </rPr>
      <t>含早</t>
    </r>
    <phoneticPr fontId="4" type="noConversion"/>
  </si>
  <si>
    <r>
      <t>/</t>
    </r>
    <r>
      <rPr>
        <sz val="14"/>
        <rFont val="宋体"/>
        <family val="3"/>
        <charset val="134"/>
      </rPr>
      <t>室</t>
    </r>
    <r>
      <rPr>
        <sz val="14"/>
        <rFont val="Arial Narrow"/>
        <family val="2"/>
      </rPr>
      <t>/</t>
    </r>
    <r>
      <rPr>
        <sz val="14"/>
        <rFont val="宋体"/>
        <family val="3"/>
        <charset val="134"/>
      </rPr>
      <t>天</t>
    </r>
  </si>
  <si>
    <r>
      <rPr>
        <sz val="14"/>
        <rFont val="宋体"/>
        <family val="3"/>
        <charset val="134"/>
      </rPr>
      <t>标间</t>
    </r>
    <r>
      <rPr>
        <sz val="14"/>
        <rFont val="Arial Narrow"/>
        <family val="2"/>
      </rPr>
      <t xml:space="preserve"> 4</t>
    </r>
    <r>
      <rPr>
        <sz val="14"/>
        <rFont val="宋体"/>
        <family val="3"/>
        <charset val="134"/>
      </rPr>
      <t>月</t>
    </r>
    <r>
      <rPr>
        <sz val="14"/>
        <rFont val="Arial Narrow"/>
        <family val="2"/>
      </rPr>
      <t>13</t>
    </r>
    <r>
      <rPr>
        <sz val="14"/>
        <rFont val="宋体"/>
        <family val="3"/>
        <charset val="134"/>
      </rPr>
      <t>日</t>
    </r>
    <r>
      <rPr>
        <sz val="14"/>
        <rFont val="Arial Narrow"/>
        <family val="2"/>
      </rPr>
      <t>-14</t>
    </r>
    <r>
      <rPr>
        <sz val="14"/>
        <rFont val="宋体"/>
        <family val="3"/>
        <charset val="134"/>
      </rPr>
      <t>日</t>
    </r>
    <r>
      <rPr>
        <sz val="14"/>
        <rFont val="Arial Narrow"/>
        <family val="2"/>
      </rPr>
      <t xml:space="preserve"> 1</t>
    </r>
    <r>
      <rPr>
        <sz val="14"/>
        <rFont val="宋体"/>
        <family val="3"/>
        <charset val="134"/>
      </rPr>
      <t>晚</t>
    </r>
    <r>
      <rPr>
        <sz val="14"/>
        <rFont val="Arial Narrow"/>
        <family val="2"/>
      </rPr>
      <t xml:space="preserve"> </t>
    </r>
    <r>
      <rPr>
        <sz val="14"/>
        <rFont val="宋体"/>
        <family val="3"/>
        <charset val="134"/>
      </rPr>
      <t>含早</t>
    </r>
    <phoneticPr fontId="4" type="noConversion"/>
  </si>
  <si>
    <t>商务部</t>
  </si>
  <si>
    <t>单间 4月14日-16日 2晚 含早</t>
    <phoneticPr fontId="4" type="noConversion"/>
  </si>
  <si>
    <t>标间 4月14日-16日 2晚 含早</t>
    <phoneticPr fontId="4" type="noConversion"/>
  </si>
  <si>
    <r>
      <rPr>
        <b/>
        <sz val="14"/>
        <rFont val="宋体"/>
        <family val="3"/>
        <charset val="134"/>
      </rPr>
      <t>会议室合计</t>
    </r>
    <r>
      <rPr>
        <b/>
        <sz val="14"/>
        <rFont val="Arial Narrow"/>
        <family val="2"/>
      </rPr>
      <t>Meeting Room total fee</t>
    </r>
  </si>
  <si>
    <r>
      <t xml:space="preserve">Qty
</t>
    </r>
    <r>
      <rPr>
        <b/>
        <sz val="14"/>
        <rFont val="宋体"/>
        <family val="3"/>
        <charset val="134"/>
      </rPr>
      <t>数量</t>
    </r>
  </si>
  <si>
    <r>
      <t>/</t>
    </r>
    <r>
      <rPr>
        <sz val="14"/>
        <rFont val="宋体"/>
        <family val="3"/>
        <charset val="134"/>
      </rPr>
      <t>场</t>
    </r>
    <phoneticPr fontId="4" type="noConversion"/>
  </si>
  <si>
    <t>茶歇 （饼干，水果盘，咖啡茶）</t>
    <phoneticPr fontId="4" type="noConversion"/>
  </si>
  <si>
    <r>
      <t>/</t>
    </r>
    <r>
      <rPr>
        <sz val="14"/>
        <rFont val="宋体"/>
        <family val="3"/>
        <charset val="134"/>
      </rPr>
      <t>人</t>
    </r>
    <phoneticPr fontId="4" type="noConversion"/>
  </si>
  <si>
    <t>4月14日 提前搭建 场租费</t>
    <phoneticPr fontId="4" type="noConversion"/>
  </si>
  <si>
    <t>4月15日 全天 170人课桌 百灵宴会厅AB 800平米</t>
    <phoneticPr fontId="4" type="noConversion"/>
  </si>
  <si>
    <r>
      <t xml:space="preserve">Catering Sum
</t>
    </r>
    <r>
      <rPr>
        <b/>
        <sz val="14"/>
        <rFont val="宋体"/>
        <family val="3"/>
        <charset val="134"/>
      </rPr>
      <t>会议餐饮成本共计</t>
    </r>
  </si>
  <si>
    <r>
      <t xml:space="preserve">QTY
</t>
    </r>
    <r>
      <rPr>
        <b/>
        <sz val="14"/>
        <rFont val="宋体"/>
        <family val="3"/>
        <charset val="134"/>
      </rPr>
      <t>人数</t>
    </r>
  </si>
  <si>
    <r>
      <t xml:space="preserve">Time
</t>
    </r>
    <r>
      <rPr>
        <b/>
        <sz val="14"/>
        <rFont val="宋体"/>
        <family val="3"/>
        <charset val="134"/>
      </rPr>
      <t>次数</t>
    </r>
  </si>
  <si>
    <t>4月14日午餐 商务套餐</t>
    <phoneticPr fontId="4" type="noConversion"/>
  </si>
  <si>
    <r>
      <t>/</t>
    </r>
    <r>
      <rPr>
        <sz val="14"/>
        <rFont val="宋体"/>
        <family val="3"/>
        <charset val="134"/>
      </rPr>
      <t>人</t>
    </r>
  </si>
  <si>
    <t>4月15日午餐 自助餐</t>
    <phoneticPr fontId="4" type="noConversion"/>
  </si>
  <si>
    <t>4月15日晚餐 桌餐</t>
    <phoneticPr fontId="4" type="noConversion"/>
  </si>
  <si>
    <r>
      <t xml:space="preserve">Logistic Cost Sum
</t>
    </r>
    <r>
      <rPr>
        <b/>
        <sz val="14"/>
        <rFont val="宋体"/>
        <family val="3"/>
        <charset val="134"/>
      </rPr>
      <t>交通费用</t>
    </r>
  </si>
  <si>
    <r>
      <t xml:space="preserve">Vehicle
</t>
    </r>
    <r>
      <rPr>
        <b/>
        <sz val="14"/>
        <rFont val="宋体"/>
        <family val="3"/>
        <charset val="134"/>
      </rPr>
      <t>辆</t>
    </r>
  </si>
  <si>
    <r>
      <t xml:space="preserve">Day
</t>
    </r>
    <r>
      <rPr>
        <b/>
        <sz val="14"/>
        <rFont val="宋体"/>
        <family val="3"/>
        <charset val="134"/>
      </rPr>
      <t>天数</t>
    </r>
  </si>
  <si>
    <r>
      <rPr>
        <sz val="14"/>
        <rFont val="宋体"/>
        <family val="3"/>
        <charset val="134"/>
      </rPr>
      <t xml:space="preserve">用车
</t>
    </r>
    <r>
      <rPr>
        <sz val="14"/>
        <rFont val="Arial Narrow"/>
        <family val="2"/>
      </rPr>
      <t xml:space="preserve">Vehicle usage 
</t>
    </r>
    <r>
      <rPr>
        <sz val="14"/>
        <rFont val="宋体"/>
        <family val="3"/>
        <charset val="134"/>
      </rPr>
      <t xml:space="preserve">
</t>
    </r>
    <phoneticPr fontId="4" type="noConversion"/>
  </si>
  <si>
    <t xml:space="preserve">贵阳机场接送机-小车 </t>
    <phoneticPr fontId="4" type="noConversion"/>
  </si>
  <si>
    <t>/次</t>
  </si>
  <si>
    <t xml:space="preserve">贵阳机场接送机—GL8 </t>
    <phoneticPr fontId="4" type="noConversion"/>
  </si>
  <si>
    <t xml:space="preserve">贵阳机场接送机-考斯特 </t>
    <phoneticPr fontId="4" type="noConversion"/>
  </si>
  <si>
    <t>贵阳机场接机-50座</t>
    <phoneticPr fontId="4" type="noConversion"/>
  </si>
  <si>
    <t>贵阳机场接送机-50座</t>
    <phoneticPr fontId="4" type="noConversion"/>
  </si>
  <si>
    <t xml:space="preserve">安顺机场/安顺西站接送-小车 </t>
    <phoneticPr fontId="4" type="noConversion"/>
  </si>
  <si>
    <t xml:space="preserve">安顺机场/安顺西站接送—GL8 </t>
    <phoneticPr fontId="4" type="noConversion"/>
  </si>
  <si>
    <t xml:space="preserve">安顺机场/安顺西站接送-考斯特 </t>
    <phoneticPr fontId="4" type="noConversion"/>
  </si>
  <si>
    <t>安顺机场/安顺西站接送-50座</t>
    <phoneticPr fontId="4" type="noConversion"/>
  </si>
  <si>
    <r>
      <rPr>
        <b/>
        <sz val="14"/>
        <rFont val="宋体"/>
        <family val="3"/>
        <charset val="134"/>
      </rPr>
      <t xml:space="preserve">保险
</t>
    </r>
    <r>
      <rPr>
        <b/>
        <sz val="14"/>
        <rFont val="Arial Narrow"/>
        <family val="2"/>
      </rPr>
      <t xml:space="preserve">Insurance </t>
    </r>
  </si>
  <si>
    <r>
      <t xml:space="preserve">Men
</t>
    </r>
    <r>
      <rPr>
        <b/>
        <sz val="14"/>
        <rFont val="宋体"/>
        <family val="3"/>
        <charset val="134"/>
      </rPr>
      <t>人数</t>
    </r>
  </si>
  <si>
    <r>
      <t>List</t>
    </r>
    <r>
      <rPr>
        <b/>
        <sz val="14"/>
        <rFont val="宋体"/>
        <family val="3"/>
        <charset val="134"/>
      </rPr>
      <t xml:space="preserve">
份</t>
    </r>
  </si>
  <si>
    <t>保险 Insurance</t>
  </si>
  <si>
    <t>意外保险Insurance（按实际参会人员上保险，按实际发生结算，康乐保员工无需上保险）</t>
    <phoneticPr fontId="4" type="noConversion"/>
  </si>
  <si>
    <r>
      <t>/</t>
    </r>
    <r>
      <rPr>
        <sz val="14"/>
        <rFont val="宋体"/>
        <family val="3"/>
        <charset val="134"/>
      </rPr>
      <t>人</t>
    </r>
    <r>
      <rPr>
        <sz val="14"/>
        <rFont val="Arial Narrow"/>
        <family val="2"/>
      </rPr>
      <t>/</t>
    </r>
    <r>
      <rPr>
        <sz val="14"/>
        <rFont val="宋体"/>
        <family val="3"/>
        <charset val="134"/>
      </rPr>
      <t>次</t>
    </r>
  </si>
  <si>
    <r>
      <rPr>
        <b/>
        <sz val="14"/>
        <rFont val="宋体"/>
        <family val="3"/>
        <charset val="134"/>
      </rPr>
      <t xml:space="preserve">签证
</t>
    </r>
    <r>
      <rPr>
        <b/>
        <sz val="14"/>
        <rFont val="Arial Narrow"/>
        <family val="2"/>
      </rPr>
      <t>Visa</t>
    </r>
  </si>
  <si>
    <r>
      <t xml:space="preserve">List
</t>
    </r>
    <r>
      <rPr>
        <b/>
        <sz val="14"/>
        <rFont val="宋体"/>
        <family val="3"/>
        <charset val="134"/>
      </rPr>
      <t>份</t>
    </r>
  </si>
  <si>
    <t>Visa</t>
  </si>
  <si>
    <t>服务人工
service Manpower</t>
  </si>
  <si>
    <t>地接社工作人员人工费local-guiding workers</t>
    <phoneticPr fontId="4" type="noConversion"/>
  </si>
  <si>
    <t>酒店以及接送机工作人员（预估）</t>
    <phoneticPr fontId="4" type="noConversion"/>
  </si>
  <si>
    <r>
      <rPr>
        <sz val="14"/>
        <rFont val="Arial Narrow"/>
        <family val="2"/>
      </rPr>
      <t>/</t>
    </r>
    <r>
      <rPr>
        <sz val="14"/>
        <rFont val="宋体"/>
        <family val="3"/>
        <charset val="134"/>
      </rPr>
      <t>人</t>
    </r>
    <r>
      <rPr>
        <sz val="14"/>
        <rFont val="Arial Narrow"/>
        <family val="2"/>
      </rPr>
      <t>/</t>
    </r>
    <r>
      <rPr>
        <sz val="14"/>
        <rFont val="宋体"/>
        <family val="3"/>
        <charset val="134"/>
      </rPr>
      <t>次</t>
    </r>
  </si>
  <si>
    <t>地接工作人员住宿交通</t>
    <phoneticPr fontId="4" type="noConversion"/>
  </si>
  <si>
    <t>摄像</t>
    <phoneticPr fontId="4" type="noConversion"/>
  </si>
  <si>
    <t>灯光师</t>
    <phoneticPr fontId="4" type="noConversion"/>
  </si>
  <si>
    <t>音响师</t>
    <phoneticPr fontId="4" type="noConversion"/>
  </si>
  <si>
    <t>设备搭建工人</t>
    <phoneticPr fontId="4" type="noConversion"/>
  </si>
  <si>
    <t>设备搭建工人食宿交通</t>
    <phoneticPr fontId="4" type="noConversion"/>
  </si>
  <si>
    <t>会务公司陪同人员
Accompanying costs</t>
  </si>
  <si>
    <r>
      <t>/</t>
    </r>
    <r>
      <rPr>
        <sz val="14"/>
        <color indexed="8"/>
        <rFont val="宋体"/>
        <family val="3"/>
        <charset val="134"/>
      </rPr>
      <t>室</t>
    </r>
    <r>
      <rPr>
        <sz val="14"/>
        <color indexed="8"/>
        <rFont val="Arial Narrow"/>
        <family val="2"/>
      </rPr>
      <t>/</t>
    </r>
    <r>
      <rPr>
        <sz val="14"/>
        <color indexed="8"/>
        <rFont val="宋体"/>
        <family val="3"/>
        <charset val="134"/>
      </rPr>
      <t>天</t>
    </r>
  </si>
  <si>
    <t>工作人员人工费 含交通,通讯,用餐</t>
    <phoneticPr fontId="4" type="noConversion"/>
  </si>
  <si>
    <r>
      <t>/</t>
    </r>
    <r>
      <rPr>
        <sz val="14"/>
        <color indexed="8"/>
        <rFont val="宋体"/>
        <family val="3"/>
        <charset val="134"/>
      </rPr>
      <t>人</t>
    </r>
    <r>
      <rPr>
        <sz val="14"/>
        <color indexed="8"/>
        <rFont val="Arial Narrow"/>
        <family val="2"/>
      </rPr>
      <t>/</t>
    </r>
    <r>
      <rPr>
        <sz val="14"/>
        <color indexed="8"/>
        <rFont val="宋体"/>
        <family val="3"/>
        <charset val="134"/>
      </rPr>
      <t>天</t>
    </r>
  </si>
  <si>
    <t>机票或是火车票 （预估机票）</t>
  </si>
  <si>
    <t>其他不可预计费用 contingencies</t>
  </si>
  <si>
    <t>项目未税费用的3%（实报实销）</t>
  </si>
  <si>
    <r>
      <t>/</t>
    </r>
    <r>
      <rPr>
        <sz val="14"/>
        <rFont val="宋体"/>
        <family val="3"/>
        <charset val="134"/>
      </rPr>
      <t>次</t>
    </r>
  </si>
  <si>
    <t>其他要求（若有）
Other request</t>
  </si>
  <si>
    <t>LED屏幕</t>
    <phoneticPr fontId="4" type="noConversion"/>
  </si>
  <si>
    <t>LED主屏幕 P3屏幕 15*4</t>
    <phoneticPr fontId="4" type="noConversion"/>
  </si>
  <si>
    <t>元/平米</t>
    <phoneticPr fontId="4" type="noConversion"/>
  </si>
  <si>
    <t>LED承重台 15.6m*1.2m*0.6H</t>
    <phoneticPr fontId="4" type="noConversion"/>
  </si>
  <si>
    <t>元/平方</t>
    <phoneticPr fontId="4" type="noConversion"/>
  </si>
  <si>
    <t>舞台包面地毯</t>
  </si>
  <si>
    <t>元/块</t>
    <phoneticPr fontId="4" type="noConversion"/>
  </si>
  <si>
    <t>LED控台 A6+S3</t>
    <phoneticPr fontId="4" type="noConversion"/>
  </si>
  <si>
    <t>元/套</t>
    <phoneticPr fontId="4" type="noConversion"/>
  </si>
  <si>
    <t>LED处理器</t>
    <phoneticPr fontId="4" type="noConversion"/>
  </si>
  <si>
    <t>无缝切换器</t>
    <phoneticPr fontId="4" type="noConversion"/>
  </si>
  <si>
    <t>50寸液晶电视-提词器</t>
    <phoneticPr fontId="4" type="noConversion"/>
  </si>
  <si>
    <t>元/台</t>
    <phoneticPr fontId="4" type="noConversion"/>
  </si>
  <si>
    <t>Cue-line翻页器</t>
    <phoneticPr fontId="4" type="noConversion"/>
  </si>
  <si>
    <t>音响系统</t>
    <phoneticPr fontId="4" type="noConversion"/>
  </si>
  <si>
    <t>线阵列全频音响</t>
    <phoneticPr fontId="4" type="noConversion"/>
  </si>
  <si>
    <t>超重低频音响</t>
    <phoneticPr fontId="4" type="noConversion"/>
  </si>
  <si>
    <t>元/只</t>
    <phoneticPr fontId="4" type="noConversion"/>
  </si>
  <si>
    <t>舞台返听音箱</t>
    <phoneticPr fontId="4" type="noConversion"/>
  </si>
  <si>
    <t>防震柜机</t>
    <phoneticPr fontId="4" type="noConversion"/>
  </si>
  <si>
    <t>话筒、耳麦、胸麦</t>
    <phoneticPr fontId="4" type="noConversion"/>
  </si>
  <si>
    <t>元/个</t>
    <phoneticPr fontId="4" type="noConversion"/>
  </si>
  <si>
    <t>音响控台</t>
    <phoneticPr fontId="4" type="noConversion"/>
  </si>
  <si>
    <t>信号放大器</t>
  </si>
  <si>
    <t>数字功放</t>
  </si>
  <si>
    <t>数字处理器</t>
  </si>
  <si>
    <t>灯光系统</t>
    <phoneticPr fontId="4" type="noConversion"/>
  </si>
  <si>
    <t>普通帕灯</t>
    <phoneticPr fontId="4" type="noConversion"/>
  </si>
  <si>
    <t>LED帕灯</t>
    <phoneticPr fontId="4" type="noConversion"/>
  </si>
  <si>
    <t>光束灯</t>
    <phoneticPr fontId="4" type="noConversion"/>
  </si>
  <si>
    <t>灯光架</t>
    <phoneticPr fontId="4" type="noConversion"/>
  </si>
  <si>
    <t>元/米</t>
    <phoneticPr fontId="4" type="noConversion"/>
  </si>
  <si>
    <t>灯光控台</t>
    <phoneticPr fontId="4" type="noConversion"/>
  </si>
  <si>
    <t>其他物料</t>
    <phoneticPr fontId="4" type="noConversion"/>
  </si>
  <si>
    <t>讲台花</t>
    <phoneticPr fontId="4" type="noConversion"/>
  </si>
  <si>
    <t>/个</t>
    <phoneticPr fontId="4" type="noConversion"/>
  </si>
  <si>
    <t>口罩（300只独立包装）</t>
    <phoneticPr fontId="4" type="noConversion"/>
  </si>
  <si>
    <t>元/包</t>
    <phoneticPr fontId="4" type="noConversion"/>
  </si>
  <si>
    <t>消毒凝胶(60ml 10瓶）</t>
    <phoneticPr fontId="4" type="noConversion"/>
  </si>
  <si>
    <t>元/盒</t>
    <phoneticPr fontId="4" type="noConversion"/>
  </si>
  <si>
    <t>展架</t>
    <phoneticPr fontId="4" type="noConversion"/>
  </si>
  <si>
    <t>胸牌</t>
    <phoneticPr fontId="4" type="noConversion"/>
  </si>
  <si>
    <t>奖杯</t>
    <phoneticPr fontId="4" type="noConversion"/>
  </si>
  <si>
    <r>
      <rPr>
        <b/>
        <sz val="14"/>
        <rFont val="宋体"/>
        <family val="3"/>
        <charset val="134"/>
      </rPr>
      <t>净价合计</t>
    </r>
    <r>
      <rPr>
        <b/>
        <sz val="14"/>
        <rFont val="Arial Narrow"/>
        <family val="2"/>
      </rPr>
      <t>1</t>
    </r>
    <r>
      <rPr>
        <b/>
        <sz val="14"/>
        <rFont val="宋体"/>
        <family val="3"/>
        <charset val="134"/>
      </rPr>
      <t xml:space="preserve">
</t>
    </r>
    <r>
      <rPr>
        <b/>
        <sz val="14"/>
        <rFont val="Arial Narrow"/>
        <family val="2"/>
      </rPr>
      <t>Net price1</t>
    </r>
  </si>
  <si>
    <r>
      <rPr>
        <sz val="14"/>
        <rFont val="宋体"/>
        <family val="3"/>
        <charset val="134"/>
      </rPr>
      <t>住宿</t>
    </r>
    <r>
      <rPr>
        <sz val="14"/>
        <rFont val="Arial Narrow"/>
        <family val="2"/>
      </rPr>
      <t>+</t>
    </r>
    <r>
      <rPr>
        <sz val="14"/>
        <rFont val="宋体"/>
        <family val="3"/>
        <charset val="134"/>
      </rPr>
      <t>会议</t>
    </r>
    <r>
      <rPr>
        <sz val="14"/>
        <rFont val="Arial Narrow"/>
        <family val="2"/>
      </rPr>
      <t>+</t>
    </r>
    <r>
      <rPr>
        <sz val="14"/>
        <rFont val="宋体"/>
        <family val="3"/>
        <charset val="134"/>
      </rPr>
      <t>餐费＋交通＋签证</t>
    </r>
    <r>
      <rPr>
        <sz val="14"/>
        <rFont val="Arial Narrow"/>
        <family val="2"/>
      </rPr>
      <t>+</t>
    </r>
    <r>
      <rPr>
        <sz val="14"/>
        <rFont val="宋体"/>
        <family val="3"/>
        <charset val="134"/>
      </rPr>
      <t>保险</t>
    </r>
    <r>
      <rPr>
        <sz val="14"/>
        <rFont val="Arial Narrow"/>
        <family val="2"/>
      </rPr>
      <t>+</t>
    </r>
    <r>
      <rPr>
        <sz val="14"/>
        <rFont val="宋体"/>
        <family val="3"/>
        <charset val="134"/>
      </rPr>
      <t>服务人工</t>
    </r>
    <r>
      <rPr>
        <sz val="14"/>
        <rFont val="宋体"/>
        <family val="3"/>
        <charset val="134"/>
      </rPr>
      <t>，(不含机票）
Accommodation/Conference/Meal＋Transportion＋Visa+Insurance+</t>
    </r>
    <r>
      <rPr>
        <sz val="14"/>
        <rFont val="宋体"/>
        <family val="3"/>
        <charset val="134"/>
      </rPr>
      <t>service manpower</t>
    </r>
    <r>
      <rPr>
        <sz val="14"/>
        <rFont val="宋体"/>
        <family val="3"/>
        <charset val="134"/>
      </rPr>
      <t>(excluded airticket fee)</t>
    </r>
  </si>
  <si>
    <t xml:space="preserve">服务费率Service fee % </t>
  </si>
  <si>
    <t>未税总费用合计Total cost without VAT</t>
  </si>
  <si>
    <r>
      <t xml:space="preserve">Logistic Flight Cost Sum
</t>
    </r>
    <r>
      <rPr>
        <b/>
        <sz val="14"/>
        <rFont val="宋体"/>
        <family val="3"/>
        <charset val="134"/>
      </rPr>
      <t>机票交通费用</t>
    </r>
  </si>
  <si>
    <t>国际机票(预计费用）International Tickets（est。）</t>
  </si>
  <si>
    <t>具体信息</t>
  </si>
  <si>
    <r>
      <t>/</t>
    </r>
    <r>
      <rPr>
        <sz val="14"/>
        <rFont val="宋体"/>
        <family val="3"/>
        <charset val="134"/>
      </rPr>
      <t>票</t>
    </r>
  </si>
  <si>
    <t>国际机票出票费 service fee</t>
  </si>
  <si>
    <t>其他费用（若有）other cost （if has）</t>
  </si>
  <si>
    <t>注册费</t>
  </si>
  <si>
    <t>单价</t>
  </si>
  <si>
    <t>Men
人数</t>
  </si>
  <si>
    <t>Time
次数</t>
  </si>
  <si>
    <t>注册服务费</t>
  </si>
  <si>
    <r>
      <rPr>
        <b/>
        <sz val="14"/>
        <rFont val="宋体"/>
        <family val="3"/>
        <charset val="134"/>
      </rPr>
      <t>净价总价</t>
    </r>
    <r>
      <rPr>
        <b/>
        <sz val="14"/>
        <rFont val="Arial Narrow"/>
        <family val="2"/>
      </rPr>
      <t>2</t>
    </r>
    <r>
      <rPr>
        <b/>
        <sz val="14"/>
        <rFont val="宋体"/>
        <family val="3"/>
        <charset val="134"/>
      </rPr>
      <t xml:space="preserve">
</t>
    </r>
    <r>
      <rPr>
        <b/>
        <sz val="14"/>
        <rFont val="Arial Narrow"/>
        <family val="2"/>
      </rPr>
      <t>Net price2</t>
    </r>
  </si>
  <si>
    <r>
      <rPr>
        <b/>
        <sz val="14"/>
        <rFont val="宋体"/>
        <family val="3"/>
        <charset val="134"/>
      </rPr>
      <t>未税总费用合计＋</t>
    </r>
    <r>
      <rPr>
        <b/>
        <sz val="14"/>
        <rFont val="宋体"/>
        <family val="3"/>
        <charset val="134"/>
      </rPr>
      <t xml:space="preserve">机票+注册
</t>
    </r>
    <r>
      <rPr>
        <b/>
        <sz val="14"/>
        <rFont val="Arial Narrow"/>
        <family val="2"/>
      </rPr>
      <t>(Net price1</t>
    </r>
    <r>
      <rPr>
        <b/>
        <sz val="14"/>
        <rFont val="宋体"/>
        <family val="3"/>
        <charset val="134"/>
      </rPr>
      <t>＋</t>
    </r>
    <r>
      <rPr>
        <b/>
        <sz val="14"/>
        <rFont val="Arial Narrow"/>
        <family val="2"/>
      </rPr>
      <t>Service fee</t>
    </r>
    <r>
      <rPr>
        <b/>
        <sz val="14"/>
        <rFont val="宋体"/>
        <family val="3"/>
        <charset val="134"/>
      </rPr>
      <t>＋</t>
    </r>
    <r>
      <rPr>
        <b/>
        <sz val="14"/>
        <rFont val="Arial Narrow"/>
        <family val="2"/>
      </rPr>
      <t>Accompanying cost+Airticket+registration)</t>
    </r>
  </si>
  <si>
    <r>
      <rPr>
        <b/>
        <sz val="14"/>
        <rFont val="宋体"/>
        <family val="3"/>
        <charset val="134"/>
      </rPr>
      <t>含</t>
    </r>
    <r>
      <rPr>
        <b/>
        <sz val="14"/>
        <rFont val="Arial Narrow"/>
        <family val="2"/>
      </rPr>
      <t xml:space="preserve">VAT </t>
    </r>
    <r>
      <rPr>
        <b/>
        <sz val="14"/>
        <rFont val="宋体"/>
        <family val="3"/>
        <charset val="134"/>
      </rPr>
      <t>增值税发票金额（增值税默认</t>
    </r>
    <r>
      <rPr>
        <b/>
        <sz val="14"/>
        <rFont val="Arial Narrow"/>
        <family val="2"/>
      </rPr>
      <t>6%</t>
    </r>
    <r>
      <rPr>
        <b/>
        <sz val="14"/>
        <rFont val="宋体"/>
        <family val="3"/>
        <charset val="134"/>
      </rPr>
      <t>）</t>
    </r>
  </si>
  <si>
    <t>含税总费用合计Total cost with VAT</t>
  </si>
  <si>
    <t>总人数
Total member</t>
  </si>
  <si>
    <r>
      <rPr>
        <sz val="14"/>
        <rFont val="宋体"/>
        <family val="3"/>
        <charset val="134"/>
      </rPr>
      <t xml:space="preserve">人均费用
</t>
    </r>
    <r>
      <rPr>
        <sz val="14"/>
        <rFont val="Arial Narrow"/>
        <family val="2"/>
      </rPr>
      <t>Per capita costs</t>
    </r>
  </si>
  <si>
    <t>主持卡片</t>
    <phoneticPr fontId="3" type="noConversion"/>
  </si>
  <si>
    <t>桌牌</t>
    <phoneticPr fontId="3" type="noConversion"/>
  </si>
  <si>
    <t>话筒包裹</t>
    <phoneticPr fontId="3" type="noConversion"/>
  </si>
  <si>
    <t>房间欢迎卡片</t>
    <phoneticPr fontId="3" type="noConversion"/>
  </si>
  <si>
    <t>讲台包裹 KT板</t>
    <phoneticPr fontId="3" type="noConversion"/>
  </si>
  <si>
    <t>元/个</t>
    <phoneticPr fontId="3" type="noConversion"/>
  </si>
  <si>
    <t>元/套</t>
    <phoneticPr fontId="3" type="noConversion"/>
  </si>
  <si>
    <t>元/张</t>
    <phoneticPr fontId="3" type="noConversion"/>
  </si>
  <si>
    <t>元</t>
    <phoneticPr fontId="3" type="noConversion"/>
  </si>
  <si>
    <t>摄影</t>
    <phoneticPr fontId="4" type="noConversion"/>
  </si>
  <si>
    <t xml:space="preserve">4月14日 10:00-18:00 30人UI摆台 百福5厅 85平米 含投影幕布 </t>
    <phoneticPr fontId="4" type="noConversion"/>
  </si>
  <si>
    <t>茶歇 （饼干，水果盘，咖啡茶）上午</t>
    <phoneticPr fontId="4" type="noConversion"/>
  </si>
  <si>
    <t>茶歇 （饼干，水果盘，咖啡茶）下午</t>
    <phoneticPr fontId="4" type="noConversion"/>
  </si>
  <si>
    <t>背景板 3*5 （大堂以及会场门口2块）</t>
    <phoneticPr fontId="4" type="noConversion"/>
  </si>
  <si>
    <t>序号</t>
    <phoneticPr fontId="20" type="noConversion"/>
  </si>
  <si>
    <t>费用分类1</t>
    <phoneticPr fontId="20" type="noConversion"/>
  </si>
  <si>
    <t>姓名</t>
    <phoneticPr fontId="20" type="noConversion"/>
  </si>
  <si>
    <t>BU</t>
    <phoneticPr fontId="20" type="noConversion"/>
  </si>
  <si>
    <t>入住酒店</t>
    <phoneticPr fontId="20" type="noConversion"/>
  </si>
  <si>
    <t>房型</t>
    <phoneticPr fontId="20" type="noConversion"/>
  </si>
  <si>
    <t>入住日期</t>
    <phoneticPr fontId="20" type="noConversion"/>
  </si>
  <si>
    <t>离店日期</t>
    <phoneticPr fontId="20" type="noConversion"/>
  </si>
  <si>
    <t>房号</t>
    <phoneticPr fontId="20" type="noConversion"/>
  </si>
  <si>
    <t>单价</t>
    <phoneticPr fontId="20" type="noConversion"/>
  </si>
  <si>
    <t>数量</t>
    <phoneticPr fontId="20" type="noConversion"/>
  </si>
  <si>
    <t>小计</t>
    <phoneticPr fontId="20" type="noConversion"/>
  </si>
  <si>
    <t>分房要求(special request)</t>
    <phoneticPr fontId="20" type="noConversion"/>
  </si>
  <si>
    <t>住宿费</t>
    <phoneticPr fontId="4" type="noConversion"/>
  </si>
  <si>
    <t>北区</t>
  </si>
  <si>
    <t>标间</t>
    <phoneticPr fontId="4" type="noConversion"/>
  </si>
  <si>
    <t>南区</t>
  </si>
  <si>
    <t>东区</t>
  </si>
  <si>
    <t>合计：</t>
    <phoneticPr fontId="4" type="noConversion"/>
  </si>
  <si>
    <t>杜承德</t>
  </si>
  <si>
    <t>张志强</t>
  </si>
  <si>
    <t>段梦</t>
  </si>
  <si>
    <t>岳阳</t>
  </si>
  <si>
    <t>杜晓卉</t>
  </si>
  <si>
    <t>关山姗</t>
  </si>
  <si>
    <t>肖健</t>
  </si>
  <si>
    <t>刘辉</t>
  </si>
  <si>
    <t>张权</t>
  </si>
  <si>
    <t>房滨</t>
  </si>
  <si>
    <t>纪拓</t>
  </si>
  <si>
    <t>陈旭光</t>
  </si>
  <si>
    <t>张静</t>
  </si>
  <si>
    <t>聂焱</t>
  </si>
  <si>
    <t>陈康建</t>
  </si>
  <si>
    <t>吴鹏</t>
  </si>
  <si>
    <t>董鲁</t>
  </si>
  <si>
    <t>何海涛</t>
  </si>
  <si>
    <t>贺卫良</t>
  </si>
  <si>
    <t>伍仁龙</t>
  </si>
  <si>
    <t>梁莉萍</t>
  </si>
  <si>
    <t>莫倩茵</t>
  </si>
  <si>
    <t>徐洁琪</t>
  </si>
  <si>
    <t>杜胜男</t>
  </si>
  <si>
    <t>刘学颖</t>
  </si>
  <si>
    <t>仵培</t>
  </si>
  <si>
    <t>李俊念</t>
  </si>
  <si>
    <t>冯艳</t>
  </si>
  <si>
    <t>谭超</t>
  </si>
  <si>
    <t>庹锐</t>
  </si>
  <si>
    <t>穆荻</t>
  </si>
  <si>
    <t>朱琳</t>
  </si>
  <si>
    <t>刘磊磊</t>
  </si>
  <si>
    <t>关昕</t>
  </si>
  <si>
    <t>秦炜</t>
  </si>
  <si>
    <t>罗志霞</t>
  </si>
  <si>
    <t>张彩虹</t>
  </si>
  <si>
    <t>李振茜</t>
  </si>
  <si>
    <t>冯晓冬</t>
  </si>
  <si>
    <t>袁媛</t>
  </si>
  <si>
    <t>李煜韬</t>
  </si>
  <si>
    <t>张彦林</t>
  </si>
  <si>
    <t>姜登庆</t>
  </si>
  <si>
    <t>刘建</t>
  </si>
  <si>
    <t>陈晓菊</t>
  </si>
  <si>
    <t>孙晔</t>
  </si>
  <si>
    <t>张翼</t>
  </si>
  <si>
    <t>赵晖</t>
  </si>
  <si>
    <t>华志宽</t>
  </si>
  <si>
    <t>高超</t>
  </si>
  <si>
    <t>李建华</t>
  </si>
  <si>
    <t>张国明</t>
  </si>
  <si>
    <t>王岚</t>
  </si>
  <si>
    <t>宣承军</t>
  </si>
  <si>
    <t>耿波</t>
  </si>
  <si>
    <t>朱文轩</t>
  </si>
  <si>
    <t>张璇</t>
  </si>
  <si>
    <t>李霞</t>
  </si>
  <si>
    <t>范新荣</t>
  </si>
  <si>
    <t>单家飞</t>
  </si>
  <si>
    <t>徐佳</t>
  </si>
  <si>
    <t>卓坤</t>
  </si>
  <si>
    <t>付荣贵</t>
  </si>
  <si>
    <t>符史玲</t>
  </si>
  <si>
    <t>王辉人</t>
  </si>
  <si>
    <t>崔丽平</t>
  </si>
  <si>
    <t>李顺利</t>
  </si>
  <si>
    <t>廖兴添</t>
  </si>
  <si>
    <t>吴旭凯</t>
  </si>
  <si>
    <t>肖可孚</t>
  </si>
  <si>
    <t>李育媛</t>
  </si>
  <si>
    <t>朱蕾</t>
  </si>
  <si>
    <t>宋晓玲</t>
  </si>
  <si>
    <t>齐雪峰</t>
  </si>
  <si>
    <t>吕廷刚</t>
  </si>
  <si>
    <t>赵岚</t>
  </si>
  <si>
    <t>王怡然</t>
  </si>
  <si>
    <t>郭结贞</t>
  </si>
  <si>
    <t>王海春</t>
  </si>
  <si>
    <t>崔梅红</t>
  </si>
  <si>
    <t>王琪</t>
  </si>
  <si>
    <t>李洪臣</t>
  </si>
  <si>
    <t>王河斌</t>
  </si>
  <si>
    <t>李勇平</t>
  </si>
  <si>
    <t>李建国</t>
  </si>
  <si>
    <t>赵弘伟</t>
  </si>
  <si>
    <t>吉农</t>
  </si>
  <si>
    <t>杨益军</t>
  </si>
  <si>
    <t>刘兆太</t>
  </si>
  <si>
    <t>庄吉鹏</t>
  </si>
  <si>
    <t>刘道伟</t>
  </si>
  <si>
    <t>刘守华</t>
  </si>
  <si>
    <t>盛向春</t>
  </si>
  <si>
    <t>薛忠放</t>
  </si>
  <si>
    <t>乐燕</t>
  </si>
  <si>
    <t>任刚</t>
  </si>
  <si>
    <t>刘云江</t>
  </si>
  <si>
    <t>郑晓廷</t>
  </si>
  <si>
    <t>姚斌</t>
  </si>
  <si>
    <t>曹晓旭</t>
  </si>
  <si>
    <t>陆丽</t>
  </si>
  <si>
    <t>纪杰君</t>
  </si>
  <si>
    <t>刘灿雄</t>
  </si>
  <si>
    <t>李晓东</t>
  </si>
  <si>
    <t>刘祺</t>
  </si>
  <si>
    <t>吴婷</t>
  </si>
  <si>
    <t>方维</t>
  </si>
  <si>
    <t>任然</t>
  </si>
  <si>
    <t>刘三忠</t>
  </si>
  <si>
    <t>刘进</t>
  </si>
  <si>
    <t>潘琴</t>
  </si>
  <si>
    <t>胡红宇</t>
  </si>
  <si>
    <t>戴珍</t>
  </si>
  <si>
    <t>姚宝东</t>
  </si>
  <si>
    <t>凌秀红</t>
  </si>
  <si>
    <t>牟树军</t>
  </si>
  <si>
    <t>解明</t>
  </si>
  <si>
    <t>刘学军</t>
  </si>
  <si>
    <t>苏盛楠</t>
  </si>
  <si>
    <t>宋艳丽</t>
  </si>
  <si>
    <t>李洪海</t>
  </si>
  <si>
    <t>赵婷</t>
  </si>
  <si>
    <t>邢若轮</t>
  </si>
  <si>
    <t>田柳</t>
  </si>
  <si>
    <t>曹晗</t>
  </si>
  <si>
    <t>郑岩</t>
  </si>
  <si>
    <t>邓剑威</t>
  </si>
  <si>
    <t>高景昱</t>
  </si>
  <si>
    <t>杨澍</t>
  </si>
  <si>
    <t>杨懿</t>
  </si>
  <si>
    <t>关晖</t>
  </si>
  <si>
    <t>杨松</t>
  </si>
  <si>
    <t>Jeff Mo</t>
  </si>
  <si>
    <t>吴颖</t>
  </si>
  <si>
    <t>段瑞</t>
  </si>
  <si>
    <t>田侠</t>
  </si>
  <si>
    <t>纪惠婷</t>
  </si>
  <si>
    <t>杜炜</t>
  </si>
  <si>
    <t>标间单住</t>
  </si>
  <si>
    <t>单间</t>
  </si>
  <si>
    <t>单女</t>
  </si>
  <si>
    <t>标间单住</t>
    <phoneticPr fontId="4" type="noConversion"/>
  </si>
  <si>
    <t>单男</t>
    <phoneticPr fontId="4" type="noConversion"/>
  </si>
  <si>
    <t>大区</t>
  </si>
  <si>
    <t>陈焱</t>
    <phoneticPr fontId="4" type="noConversion"/>
  </si>
  <si>
    <t>王骦</t>
    <phoneticPr fontId="4" type="noConversion"/>
  </si>
  <si>
    <t>终端用户事业部</t>
  </si>
  <si>
    <t>长期护理事业部</t>
  </si>
  <si>
    <t>失禁护理事业部</t>
  </si>
  <si>
    <t>财务部</t>
  </si>
  <si>
    <t>采购部</t>
  </si>
  <si>
    <t>合规部</t>
  </si>
  <si>
    <t>业务卓越部</t>
  </si>
  <si>
    <t>经销商/康乐保</t>
    <phoneticPr fontId="20" type="noConversion"/>
  </si>
  <si>
    <t>康乐保</t>
  </si>
  <si>
    <t>经销商</t>
  </si>
  <si>
    <t>4月13日晚住宿 单标间</t>
    <phoneticPr fontId="3" type="noConversion"/>
  </si>
  <si>
    <t>4月14日晚住宿 单标间</t>
    <phoneticPr fontId="3" type="noConversion"/>
  </si>
  <si>
    <t>4月15日晚住宿 单标间</t>
    <phoneticPr fontId="3" type="noConversion"/>
  </si>
  <si>
    <t>4月15日 全天 170人课桌 百灵宴会厅BC 800平米</t>
    <phoneticPr fontId="4" type="noConversion"/>
  </si>
  <si>
    <t>咖啡茶全天供应</t>
    <phoneticPr fontId="3" type="noConversion"/>
  </si>
  <si>
    <t>2小时软饮畅饮</t>
    <phoneticPr fontId="3" type="noConversion"/>
  </si>
  <si>
    <t>红酒</t>
    <phoneticPr fontId="3" type="noConversion"/>
  </si>
  <si>
    <t>白酒</t>
    <phoneticPr fontId="3" type="noConversion"/>
  </si>
  <si>
    <t>全陪住宿</t>
    <phoneticPr fontId="3" type="noConversion"/>
  </si>
  <si>
    <t>房间点餐</t>
    <phoneticPr fontId="3" type="noConversion"/>
  </si>
  <si>
    <t>4月14日 中餐厅餐费</t>
    <phoneticPr fontId="3" type="noConversion"/>
  </si>
  <si>
    <t>日程 铜版纸打印</t>
    <phoneticPr fontId="3" type="noConversion"/>
  </si>
  <si>
    <t>茶歇  14日 上午</t>
    <phoneticPr fontId="4" type="noConversion"/>
  </si>
  <si>
    <t>茶歇  14日 下午</t>
    <phoneticPr fontId="4" type="noConversion"/>
  </si>
  <si>
    <t>序号</t>
    <phoneticPr fontId="4" type="noConversion"/>
  </si>
  <si>
    <t>姓名</t>
    <phoneticPr fontId="4" type="noConversion"/>
  </si>
  <si>
    <t>日期</t>
    <phoneticPr fontId="4" type="noConversion"/>
  </si>
  <si>
    <t>行程</t>
    <phoneticPr fontId="4" type="noConversion"/>
  </si>
  <si>
    <t>航班号/火车班次</t>
    <phoneticPr fontId="4" type="noConversion"/>
  </si>
  <si>
    <t>金额</t>
    <phoneticPr fontId="4" type="noConversion"/>
  </si>
  <si>
    <t>人员编号</t>
  </si>
  <si>
    <t>部门</t>
  </si>
  <si>
    <t>姓名</t>
  </si>
  <si>
    <t>联系方式</t>
  </si>
  <si>
    <t xml:space="preserve">出发日期
</t>
  </si>
  <si>
    <t xml:space="preserve">出发地
</t>
  </si>
  <si>
    <t xml:space="preserve">到达地
</t>
  </si>
  <si>
    <t xml:space="preserve">交通类型
</t>
  </si>
  <si>
    <t xml:space="preserve">航班/车次
</t>
  </si>
  <si>
    <t xml:space="preserve">到达时间
</t>
  </si>
  <si>
    <t xml:space="preserve">是否需要
接机/站
</t>
  </si>
  <si>
    <t>车辆-接</t>
  </si>
  <si>
    <t>C-016</t>
  </si>
  <si>
    <t>重庆</t>
  </si>
  <si>
    <t>安顺西</t>
  </si>
  <si>
    <t>高铁</t>
  </si>
  <si>
    <t>G2885</t>
  </si>
  <si>
    <t>是</t>
  </si>
  <si>
    <t>帕萨特</t>
  </si>
  <si>
    <t>C-019</t>
  </si>
  <si>
    <t>济南</t>
  </si>
  <si>
    <t>贵阳</t>
  </si>
  <si>
    <t>飞机</t>
  </si>
  <si>
    <t>山航SC2329</t>
  </si>
  <si>
    <t>C-035</t>
  </si>
  <si>
    <t>广州</t>
  </si>
  <si>
    <t>CZ6411</t>
  </si>
  <si>
    <t>GL8</t>
  </si>
  <si>
    <t>C-046</t>
  </si>
  <si>
    <t>13609762821</t>
  </si>
  <si>
    <t>C-066</t>
  </si>
  <si>
    <t>13560242227</t>
  </si>
  <si>
    <t>C-018</t>
  </si>
  <si>
    <t>沈阳</t>
  </si>
  <si>
    <t>EU1848</t>
  </si>
  <si>
    <t>C-015</t>
  </si>
  <si>
    <t>PN6336</t>
  </si>
  <si>
    <t>C-047</t>
  </si>
  <si>
    <t>18651889230</t>
  </si>
  <si>
    <t>南京</t>
  </si>
  <si>
    <t>CZ6451</t>
  </si>
  <si>
    <t>C-034</t>
  </si>
  <si>
    <t>北京</t>
  </si>
  <si>
    <t xml:space="preserve">		HU7289	</t>
  </si>
  <si>
    <t>C-026</t>
  </si>
  <si>
    <t>伤口护理事业部</t>
  </si>
  <si>
    <t>赵伟</t>
  </si>
  <si>
    <t>合肥</t>
  </si>
  <si>
    <t>3U8517</t>
  </si>
  <si>
    <t>C-014</t>
  </si>
  <si>
    <t>国航CA4162</t>
  </si>
  <si>
    <t>考斯特</t>
  </si>
  <si>
    <t>C-020</t>
  </si>
  <si>
    <t>陈焱</t>
  </si>
  <si>
    <t>C-021</t>
  </si>
  <si>
    <t>C-022</t>
  </si>
  <si>
    <t>C-025</t>
  </si>
  <si>
    <t>赵恬</t>
  </si>
  <si>
    <t>CA4162</t>
  </si>
  <si>
    <t>C-028</t>
  </si>
  <si>
    <t>潘魁</t>
  </si>
  <si>
    <t>C-030</t>
  </si>
  <si>
    <t>时立筠</t>
  </si>
  <si>
    <t>C-027</t>
  </si>
  <si>
    <t>申小平</t>
  </si>
  <si>
    <t>郑州</t>
  </si>
  <si>
    <t>ZH8375</t>
  </si>
  <si>
    <t>C-024</t>
  </si>
  <si>
    <t>Rasmus Haahr</t>
  </si>
  <si>
    <t>C-048</t>
  </si>
  <si>
    <t>13601064400</t>
  </si>
  <si>
    <t>C-045</t>
  </si>
  <si>
    <t>13321101865</t>
  </si>
  <si>
    <t>C-074</t>
  </si>
  <si>
    <t>13918965954</t>
  </si>
  <si>
    <t>C-017</t>
  </si>
  <si>
    <t>深圳</t>
  </si>
  <si>
    <t>HU7773</t>
  </si>
  <si>
    <t>C-029</t>
  </si>
  <si>
    <t>杨冬冬</t>
  </si>
  <si>
    <t>CZ3692</t>
  </si>
  <si>
    <t>C-023</t>
  </si>
  <si>
    <t>陈颂阳</t>
  </si>
  <si>
    <t>贵阳龙洞堡机场</t>
  </si>
  <si>
    <t>CZ6393</t>
  </si>
  <si>
    <t>合计</t>
  </si>
  <si>
    <t>安顺</t>
  </si>
  <si>
    <t>安顺</t>
    <phoneticPr fontId="3" type="noConversion"/>
  </si>
  <si>
    <t>小车</t>
    <phoneticPr fontId="3" type="noConversion"/>
  </si>
  <si>
    <t>GL8</t>
    <phoneticPr fontId="3" type="noConversion"/>
  </si>
  <si>
    <t>考斯特</t>
    <phoneticPr fontId="3" type="noConversion"/>
  </si>
  <si>
    <t>贵阳</t>
    <phoneticPr fontId="3" type="noConversion"/>
  </si>
  <si>
    <t>用车明细</t>
  </si>
  <si>
    <t>序号</t>
  </si>
  <si>
    <t>职位／单位</t>
  </si>
  <si>
    <t>电话</t>
  </si>
  <si>
    <t>日期</t>
  </si>
  <si>
    <t>航班号</t>
  </si>
  <si>
    <t>起飞城市</t>
  </si>
  <si>
    <t>落地城市</t>
  </si>
  <si>
    <t>起飞时间</t>
  </si>
  <si>
    <t>落地时间</t>
  </si>
  <si>
    <t>车型</t>
  </si>
  <si>
    <t>/</t>
  </si>
  <si>
    <t>18050207195</t>
  </si>
  <si>
    <t>FU6713</t>
  </si>
  <si>
    <t>GL8-01</t>
  </si>
  <si>
    <t>帕萨特-01</t>
  </si>
  <si>
    <t>D2846</t>
  </si>
  <si>
    <t>帕萨特-11</t>
  </si>
  <si>
    <t>13550212505</t>
  </si>
  <si>
    <t xml:space="preserve"> G2988</t>
  </si>
  <si>
    <t>帕萨特-12</t>
  </si>
  <si>
    <t>G2887</t>
  </si>
  <si>
    <t>帕萨特-13</t>
  </si>
  <si>
    <t>G405</t>
  </si>
  <si>
    <t>帕萨特-14</t>
  </si>
  <si>
    <t>GJ8144</t>
  </si>
  <si>
    <t>GL8-08</t>
  </si>
  <si>
    <t>CZ6195</t>
  </si>
  <si>
    <t>MU2149</t>
  </si>
  <si>
    <t>CA1461</t>
  </si>
  <si>
    <t>GL8-02</t>
  </si>
  <si>
    <t>CA461</t>
  </si>
  <si>
    <t>SC4875</t>
  </si>
  <si>
    <t>GL8-03</t>
  </si>
  <si>
    <t>13307163000</t>
  </si>
  <si>
    <t>AQ1464</t>
  </si>
  <si>
    <t>考斯特-02</t>
  </si>
  <si>
    <t>MU2787</t>
  </si>
  <si>
    <t>QW9801</t>
  </si>
  <si>
    <t>董建栋</t>
  </si>
  <si>
    <t>CA1417</t>
  </si>
  <si>
    <t>13821800078</t>
  </si>
  <si>
    <t>13921679632</t>
  </si>
  <si>
    <t>GY7138</t>
  </si>
  <si>
    <t>1892660108</t>
  </si>
  <si>
    <t>GS7929</t>
  </si>
  <si>
    <t>帕萨特-02</t>
  </si>
  <si>
    <t>EU2770</t>
  </si>
  <si>
    <t>GL8-09</t>
  </si>
  <si>
    <t>GX8924</t>
  </si>
  <si>
    <t>HO1209</t>
  </si>
  <si>
    <t>帕萨特-03</t>
  </si>
  <si>
    <t>18001790312</t>
  </si>
  <si>
    <t>AQ1090</t>
  </si>
  <si>
    <t>GL8-04</t>
  </si>
  <si>
    <t>13998129477</t>
  </si>
  <si>
    <t>R Y8925</t>
  </si>
  <si>
    <t>ZH8523</t>
  </si>
  <si>
    <t>CZ8600</t>
  </si>
  <si>
    <t>GL8-05</t>
  </si>
  <si>
    <t>15505514660</t>
  </si>
  <si>
    <t>GL8-18</t>
  </si>
  <si>
    <t>CZ3688</t>
  </si>
  <si>
    <t xml:space="preserve"> 考斯特-03</t>
  </si>
  <si>
    <t>GS6456</t>
  </si>
  <si>
    <t>13783535997</t>
  </si>
  <si>
    <t>13240759391</t>
  </si>
  <si>
    <t>13681489103</t>
  </si>
  <si>
    <t>13601333323</t>
  </si>
  <si>
    <t>15373163182</t>
  </si>
  <si>
    <t>13269648625</t>
  </si>
  <si>
    <t>13691547793</t>
  </si>
  <si>
    <t>CZ6419</t>
  </si>
  <si>
    <t>帕萨特-19</t>
  </si>
  <si>
    <t>GS7907</t>
  </si>
  <si>
    <t>GL8-11</t>
  </si>
  <si>
    <t>闫庆伟</t>
  </si>
  <si>
    <t>18660125132</t>
  </si>
  <si>
    <t>SC8799</t>
  </si>
  <si>
    <t>GL8-06</t>
  </si>
  <si>
    <t>KY8241</t>
  </si>
  <si>
    <t>CA8243</t>
  </si>
  <si>
    <t>CZ3658</t>
  </si>
  <si>
    <t>GL8-12</t>
  </si>
  <si>
    <t>GY7116</t>
  </si>
  <si>
    <t>帕萨特-20</t>
  </si>
  <si>
    <t>15354441124</t>
  </si>
  <si>
    <t>CZ6188</t>
  </si>
  <si>
    <t>帕萨特-06</t>
  </si>
  <si>
    <t>GL8-13</t>
  </si>
  <si>
    <t>NS3223</t>
  </si>
  <si>
    <t>13801958430</t>
  </si>
  <si>
    <t>MU6351</t>
  </si>
  <si>
    <t>帕萨特-04</t>
  </si>
  <si>
    <t>帕萨特-07</t>
  </si>
  <si>
    <t>SC4958</t>
  </si>
  <si>
    <t>帕萨特-15</t>
  </si>
  <si>
    <t>AQ1180</t>
  </si>
  <si>
    <t>帕萨特-16</t>
  </si>
  <si>
    <t>GY7182</t>
  </si>
  <si>
    <t>CZ6724</t>
  </si>
  <si>
    <t>帕萨特-08</t>
  </si>
  <si>
    <t>合计：</t>
  </si>
  <si>
    <t>单价</t>
    <phoneticPr fontId="3" type="noConversion"/>
  </si>
  <si>
    <t>曹园</t>
  </si>
  <si>
    <t>袁少晨</t>
  </si>
  <si>
    <t>郭海燕</t>
  </si>
  <si>
    <t>耿吴茜</t>
  </si>
  <si>
    <t>成可心</t>
  </si>
  <si>
    <t>北京首都→贵阳</t>
  </si>
  <si>
    <t>贵阳→北京首都</t>
  </si>
  <si>
    <t xml:space="preserve">HU7189 </t>
  </si>
  <si>
    <t xml:space="preserve">CA1494 </t>
  </si>
  <si>
    <t>刘子源</t>
    <phoneticPr fontId="3" type="noConversion"/>
  </si>
  <si>
    <t>杭州-安顺西</t>
    <phoneticPr fontId="3" type="noConversion"/>
  </si>
  <si>
    <t>安顺-北京大兴</t>
    <phoneticPr fontId="3" type="noConversion"/>
  </si>
  <si>
    <t>G1371</t>
    <phoneticPr fontId="3" type="noConversion"/>
  </si>
  <si>
    <t>KN5226</t>
    <phoneticPr fontId="3" type="noConversion"/>
  </si>
  <si>
    <t>合计：</t>
    <phoneticPr fontId="3" type="noConversion"/>
  </si>
  <si>
    <t>房间欢迎水果</t>
    <phoneticPr fontId="3" type="noConversion"/>
  </si>
  <si>
    <t>快递费</t>
    <phoneticPr fontId="3" type="noConversion"/>
  </si>
  <si>
    <t>区域</t>
  </si>
  <si>
    <t>部门\公司</t>
  </si>
  <si>
    <t xml:space="preserve">返回日期
</t>
  </si>
  <si>
    <t>航班/
车次</t>
  </si>
  <si>
    <t>启程时间</t>
  </si>
  <si>
    <t>送机送站
车次</t>
  </si>
  <si>
    <t>发车时间</t>
  </si>
  <si>
    <t>内部</t>
  </si>
  <si>
    <t>WSC-BU</t>
  </si>
  <si>
    <t>CZ6394</t>
  </si>
  <si>
    <t>D-043</t>
  </si>
  <si>
    <t>青岛本烨</t>
  </si>
  <si>
    <t>AQ1469</t>
  </si>
  <si>
    <t>D-033</t>
  </si>
  <si>
    <t>康德乐北京</t>
  </si>
  <si>
    <t>CA4131</t>
  </si>
  <si>
    <t>D-086</t>
  </si>
  <si>
    <t>鹭燕医股</t>
  </si>
  <si>
    <t>MF8414</t>
  </si>
  <si>
    <t>D-076</t>
  </si>
  <si>
    <t>汕头凯宏</t>
  </si>
  <si>
    <t>CZ6196</t>
  </si>
  <si>
    <t>D-027</t>
  </si>
  <si>
    <t>陕西国药</t>
  </si>
  <si>
    <t>MU2150</t>
  </si>
  <si>
    <t>D-028</t>
  </si>
  <si>
    <t>西安美耀</t>
  </si>
  <si>
    <t>D-034</t>
  </si>
  <si>
    <t>C-079</t>
  </si>
  <si>
    <t>讲者</t>
  </si>
  <si>
    <t>翁卡科技</t>
  </si>
  <si>
    <t>CA1260</t>
  </si>
  <si>
    <t>C-082</t>
  </si>
  <si>
    <t>EU2707</t>
  </si>
  <si>
    <t>C-080</t>
  </si>
  <si>
    <t>天风证券</t>
  </si>
  <si>
    <t>C-001</t>
  </si>
  <si>
    <t>管理层</t>
  </si>
  <si>
    <t>隋承晧</t>
  </si>
  <si>
    <t>*********</t>
  </si>
  <si>
    <t>CA1462</t>
  </si>
  <si>
    <t>C-002</t>
  </si>
  <si>
    <t>张彤</t>
  </si>
  <si>
    <t>C-006</t>
  </si>
  <si>
    <t>刘盈</t>
  </si>
  <si>
    <t>C-007</t>
  </si>
  <si>
    <t>Henrik Nord</t>
  </si>
  <si>
    <t>C-010</t>
  </si>
  <si>
    <t>刘润敏</t>
  </si>
  <si>
    <t>C-011</t>
  </si>
  <si>
    <t>崔扬</t>
  </si>
  <si>
    <t>C-012</t>
  </si>
  <si>
    <t>赵佳</t>
  </si>
  <si>
    <t>C-003</t>
  </si>
  <si>
    <t xml:space="preserve">Ian Christensen </t>
  </si>
  <si>
    <t>AQ1179</t>
  </si>
  <si>
    <t>CZ6298</t>
  </si>
  <si>
    <t>D-057</t>
  </si>
  <si>
    <t>云开亚美</t>
  </si>
  <si>
    <t>HO1208</t>
  </si>
  <si>
    <t>D-058</t>
  </si>
  <si>
    <t>D-084</t>
  </si>
  <si>
    <t>江西医科工贸</t>
  </si>
  <si>
    <t>D-016</t>
  </si>
  <si>
    <t>河南福星来</t>
  </si>
  <si>
    <t>D-029</t>
  </si>
  <si>
    <t>百利嘉华</t>
  </si>
  <si>
    <t>D-071</t>
  </si>
  <si>
    <t>广药器化</t>
  </si>
  <si>
    <t>D-072</t>
  </si>
  <si>
    <t>D-073</t>
  </si>
  <si>
    <t>C-081</t>
  </si>
  <si>
    <t>商务学院</t>
  </si>
  <si>
    <t>G2886</t>
  </si>
  <si>
    <t>D-081</t>
  </si>
  <si>
    <t>重庆和平</t>
  </si>
  <si>
    <t>D-082</t>
  </si>
  <si>
    <t>D-049</t>
  </si>
  <si>
    <t>华东医药</t>
  </si>
  <si>
    <t>G1372</t>
  </si>
  <si>
    <t>C-039</t>
  </si>
  <si>
    <t>HU7190</t>
  </si>
  <si>
    <t>C-037</t>
  </si>
  <si>
    <t>IC-BU</t>
  </si>
  <si>
    <t>CC-BU</t>
  </si>
  <si>
    <t>SC8723</t>
  </si>
  <si>
    <t>CBU</t>
  </si>
  <si>
    <t>D-083</t>
  </si>
  <si>
    <t>华润福州</t>
  </si>
  <si>
    <t>D-019</t>
  </si>
  <si>
    <t>国药兆隆</t>
  </si>
  <si>
    <t>SC8420</t>
  </si>
  <si>
    <t>D-004</t>
  </si>
  <si>
    <t>天津畅鑫</t>
  </si>
  <si>
    <t>D-025</t>
  </si>
  <si>
    <t>宁夏津朔</t>
  </si>
  <si>
    <t>CZ3667</t>
  </si>
  <si>
    <t>C-038</t>
  </si>
  <si>
    <t>王骦</t>
  </si>
  <si>
    <t>CA8974</t>
  </si>
  <si>
    <t>D-085</t>
  </si>
  <si>
    <t>南昌元升</t>
  </si>
  <si>
    <t>RY8926</t>
  </si>
  <si>
    <t>D-046</t>
  </si>
  <si>
    <t>烟台新华</t>
  </si>
  <si>
    <t>SC4876</t>
  </si>
  <si>
    <t>C-061</t>
  </si>
  <si>
    <t>D-047</t>
  </si>
  <si>
    <t>国械山东</t>
  </si>
  <si>
    <t>D-022</t>
  </si>
  <si>
    <t>康德乐湖北</t>
  </si>
  <si>
    <t>MU2604</t>
  </si>
  <si>
    <t>D-023</t>
  </si>
  <si>
    <t>D-024</t>
  </si>
  <si>
    <t>C-008</t>
  </si>
  <si>
    <t>崔泽辉</t>
  </si>
  <si>
    <t>CA1418</t>
  </si>
  <si>
    <t>D-077</t>
  </si>
  <si>
    <t>四川金恒翔医疗器械有限公司</t>
  </si>
  <si>
    <t>火车</t>
  </si>
  <si>
    <t>D-078</t>
  </si>
  <si>
    <t>D-079</t>
  </si>
  <si>
    <t>云南省医药有限公司</t>
  </si>
  <si>
    <t>D-080</t>
  </si>
  <si>
    <t>D-018</t>
  </si>
  <si>
    <t>国药大连</t>
  </si>
  <si>
    <t>GL8-07</t>
  </si>
  <si>
    <t>C-005</t>
  </si>
  <si>
    <t>王莉</t>
  </si>
  <si>
    <t>MU2788</t>
  </si>
  <si>
    <t>D-062</t>
  </si>
  <si>
    <t>华润湖南瑞格</t>
  </si>
  <si>
    <t>CZ6723</t>
  </si>
  <si>
    <t>D-055</t>
  </si>
  <si>
    <t>上药控股</t>
  </si>
  <si>
    <t>HO1210</t>
  </si>
  <si>
    <t>D-050</t>
  </si>
  <si>
    <t>浙江腾昇</t>
  </si>
  <si>
    <t>CZ6381</t>
  </si>
  <si>
    <t>D-051</t>
  </si>
  <si>
    <t>C-036</t>
  </si>
  <si>
    <t xml:space="preserve"> CZ6452</t>
  </si>
  <si>
    <t>CZ6452</t>
  </si>
  <si>
    <t>D-026</t>
  </si>
  <si>
    <t>C-059</t>
  </si>
  <si>
    <t>AQ1085</t>
  </si>
  <si>
    <t>C-083</t>
  </si>
  <si>
    <t>外部舞者</t>
  </si>
  <si>
    <t>3U8518</t>
  </si>
  <si>
    <t>CZ3691</t>
  </si>
  <si>
    <t>D-060</t>
  </si>
  <si>
    <t>国药安徽</t>
  </si>
  <si>
    <t>D-052</t>
  </si>
  <si>
    <t>温州信达</t>
  </si>
  <si>
    <t>EV1957</t>
  </si>
  <si>
    <t>D-074</t>
  </si>
  <si>
    <t>国控广州</t>
  </si>
  <si>
    <t>D-075</t>
  </si>
  <si>
    <t>CA4165</t>
  </si>
  <si>
    <t>C-031</t>
  </si>
  <si>
    <t xml:space="preserve">CA 4165 </t>
  </si>
  <si>
    <t>C-032</t>
  </si>
  <si>
    <t>C-033</t>
  </si>
  <si>
    <t>CZ6282</t>
  </si>
  <si>
    <t>CZ6236</t>
  </si>
  <si>
    <t>D-087</t>
  </si>
  <si>
    <t>厦门鹭燕</t>
  </si>
  <si>
    <t>MF8426</t>
  </si>
  <si>
    <t>D-010</t>
  </si>
  <si>
    <t>国药河北</t>
  </si>
  <si>
    <t>NS3224</t>
  </si>
  <si>
    <t>D-065</t>
  </si>
  <si>
    <t>国控广西</t>
  </si>
  <si>
    <t>CZ6420</t>
  </si>
  <si>
    <t>D-069</t>
  </si>
  <si>
    <t>南宁欣尔康</t>
  </si>
  <si>
    <t>D-070</t>
  </si>
  <si>
    <t>广东俊豪</t>
  </si>
  <si>
    <t>G2928</t>
  </si>
  <si>
    <r>
      <t xml:space="preserve">	</t>
    </r>
    <r>
      <rPr>
        <sz val="11"/>
        <rFont val="宋体"/>
        <family val="3"/>
        <charset val="134"/>
      </rPr>
      <t>HU7190</t>
    </r>
  </si>
  <si>
    <t>KT版指引牌</t>
    <phoneticPr fontId="3" type="noConversion"/>
  </si>
  <si>
    <t>蛋糕</t>
    <phoneticPr fontId="3" type="noConversion"/>
  </si>
  <si>
    <t>礼盒</t>
    <phoneticPr fontId="3" type="noConversion"/>
  </si>
  <si>
    <t>背景板 3*5 
（大堂以及会场门口 共2块）</t>
    <phoneticPr fontId="4" type="noConversion"/>
  </si>
  <si>
    <t>元</t>
    <phoneticPr fontId="3" type="noConversion"/>
  </si>
  <si>
    <t>元/个</t>
    <phoneticPr fontId="3" type="noConversion"/>
  </si>
  <si>
    <t>康辉</t>
    <phoneticPr fontId="4" type="noConversion"/>
  </si>
  <si>
    <t>曹园</t>
    <phoneticPr fontId="4" type="noConversion"/>
  </si>
  <si>
    <t>袁少晨</t>
    <phoneticPr fontId="4" type="noConversion"/>
  </si>
  <si>
    <t>刘子源</t>
    <phoneticPr fontId="4" type="noConversion"/>
  </si>
  <si>
    <t>会务组</t>
    <phoneticPr fontId="4" type="noConversion"/>
  </si>
  <si>
    <t xml:space="preserve"> </t>
    <phoneticPr fontId="4" type="noConversion"/>
  </si>
  <si>
    <t>成可心</t>
    <phoneticPr fontId="4" type="noConversion"/>
  </si>
  <si>
    <t>单间</t>
    <phoneticPr fontId="4" type="noConversion"/>
  </si>
  <si>
    <t>接机牌</t>
    <phoneticPr fontId="3" type="noConversion"/>
  </si>
  <si>
    <t>桌牌（大会+晚宴  2套）</t>
    <phoneticPr fontId="3" type="noConversion"/>
  </si>
  <si>
    <t>补贴性质</t>
    <phoneticPr fontId="3" type="noConversion"/>
  </si>
  <si>
    <t>实报实销</t>
    <phoneticPr fontId="3" type="noConversion"/>
  </si>
  <si>
    <t>管理会议</t>
    <phoneticPr fontId="3" type="noConversion"/>
  </si>
  <si>
    <r>
      <t>/</t>
    </r>
    <r>
      <rPr>
        <sz val="14"/>
        <rFont val="宋体"/>
        <family val="3"/>
        <charset val="134"/>
      </rPr>
      <t>次</t>
    </r>
    <phoneticPr fontId="3" type="noConversion"/>
  </si>
  <si>
    <t>/人</t>
    <phoneticPr fontId="3" type="noConversion"/>
  </si>
  <si>
    <r>
      <rPr>
        <sz val="14"/>
        <rFont val="Arial Narrow"/>
        <family val="2"/>
      </rPr>
      <t>/</t>
    </r>
    <r>
      <rPr>
        <sz val="14"/>
        <rFont val="宋体"/>
        <family val="2"/>
        <charset val="134"/>
      </rPr>
      <t>瓶</t>
    </r>
    <phoneticPr fontId="3" type="noConversion"/>
  </si>
  <si>
    <r>
      <rPr>
        <sz val="14"/>
        <rFont val="Arial Narrow"/>
        <family val="2"/>
      </rPr>
      <t>/</t>
    </r>
    <r>
      <rPr>
        <sz val="14"/>
        <rFont val="宋体"/>
        <family val="3"/>
        <charset val="134"/>
      </rPr>
      <t>瓶</t>
    </r>
    <phoneticPr fontId="3" type="noConversion"/>
  </si>
  <si>
    <t>无娱乐性质，保险是为参会人员行程中做保障</t>
    <phoneticPr fontId="3" type="noConversion"/>
  </si>
  <si>
    <r>
      <rPr>
        <sz val="14"/>
        <rFont val="宋体"/>
        <family val="2"/>
        <charset val="134"/>
      </rPr>
      <t>酒店 3人3天 14</t>
    </r>
    <r>
      <rPr>
        <sz val="14"/>
        <rFont val="Arial Narrow"/>
        <family val="2"/>
      </rPr>
      <t>-16</t>
    </r>
    <r>
      <rPr>
        <sz val="14"/>
        <rFont val="宋体"/>
        <family val="2"/>
        <charset val="134"/>
      </rPr>
      <t>，13日贵阳机场1人，14日贵阳机场4人，安顺站1人</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</si>
</sst>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quot;¥&quot;\-#,##0.00"/>
    <numFmt numFmtId="176" formatCode="&quot;¥&quot;#,##0.00"/>
    <numFmt numFmtId="177" formatCode="0.0"/>
    <numFmt numFmtId="178" formatCode="&quot;¥&quot;#,##0.00_);[Red]\(&quot;¥&quot;#,##0.00\)"/>
    <numFmt numFmtId="179" formatCode="[$￥-804]#,##0.00"/>
    <numFmt numFmtId="180" formatCode="[$￥-804]#,##0.00_);[Red]\([$￥-804]#,##0.00\)"/>
    <numFmt numFmtId="181" formatCode="0_ "/>
    <numFmt numFmtId="182" formatCode="[$-F400]h:mm:ss\ AM/PM"/>
    <numFmt numFmtId="183" formatCode="m&quot;月&quot;d&quot;日&quot;;@"/>
    <numFmt numFmtId="184" formatCode="h:mm;@"/>
  </numFmts>
  <fonts count="44">
    <font>
      <sz val="11"/>
      <color theme="1"/>
      <name val="等线"/>
      <family val="2"/>
      <charset val="134"/>
      <scheme val="minor"/>
    </font>
    <font>
      <sz val="12"/>
      <name val="宋体"/>
      <family val="3"/>
      <charset val="134"/>
    </font>
    <font>
      <b/>
      <sz val="18"/>
      <name val="宋体"/>
      <family val="3"/>
      <charset val="134"/>
    </font>
    <font>
      <sz val="9"/>
      <name val="等线"/>
      <family val="2"/>
      <charset val="134"/>
      <scheme val="minor"/>
    </font>
    <font>
      <sz val="9"/>
      <name val="宋体"/>
      <family val="3"/>
      <charset val="134"/>
    </font>
    <font>
      <sz val="10"/>
      <name val="Arial Narrow"/>
      <family val="2"/>
    </font>
    <font>
      <sz val="14"/>
      <name val="Arial Narrow"/>
      <family val="2"/>
    </font>
    <font>
      <sz val="14"/>
      <name val="宋体"/>
      <family val="3"/>
      <charset val="134"/>
    </font>
    <font>
      <sz val="24"/>
      <name val="Arial Narrow"/>
      <family val="2"/>
    </font>
    <font>
      <b/>
      <sz val="14"/>
      <name val="Arial Narrow"/>
      <family val="2"/>
    </font>
    <font>
      <b/>
      <sz val="14"/>
      <name val="宋体"/>
      <family val="3"/>
      <charset val="134"/>
    </font>
    <font>
      <b/>
      <sz val="10"/>
      <name val="Arial Narrow"/>
      <family val="2"/>
    </font>
    <font>
      <sz val="14"/>
      <color theme="1"/>
      <name val="宋体"/>
      <family val="3"/>
      <charset val="134"/>
    </font>
    <font>
      <sz val="14"/>
      <color theme="1"/>
      <name val="Arial Narrow"/>
      <family val="2"/>
    </font>
    <font>
      <sz val="14"/>
      <color indexed="8"/>
      <name val="宋体"/>
      <family val="3"/>
      <charset val="134"/>
    </font>
    <font>
      <sz val="14"/>
      <color indexed="8"/>
      <name val="Arial Narrow"/>
      <family val="2"/>
    </font>
    <font>
      <b/>
      <sz val="16"/>
      <name val="Arial Narrow"/>
      <family val="2"/>
    </font>
    <font>
      <sz val="14"/>
      <color rgb="FFFF0000"/>
      <name val="宋体"/>
      <family val="2"/>
      <charset val="134"/>
    </font>
    <font>
      <sz val="11"/>
      <color theme="1"/>
      <name val="等线"/>
      <family val="3"/>
      <charset val="134"/>
      <scheme val="minor"/>
    </font>
    <font>
      <b/>
      <sz val="10"/>
      <name val="微软雅黑"/>
      <family val="2"/>
      <charset val="134"/>
    </font>
    <font>
      <sz val="9"/>
      <name val="Arial"/>
      <family val="2"/>
    </font>
    <font>
      <sz val="10"/>
      <name val="微软雅黑"/>
      <family val="2"/>
      <charset val="134"/>
    </font>
    <font>
      <b/>
      <sz val="10"/>
      <name val="宋体"/>
      <family val="3"/>
      <charset val="134"/>
    </font>
    <font>
      <sz val="10"/>
      <name val="宋体"/>
      <family val="3"/>
      <charset val="134"/>
    </font>
    <font>
      <b/>
      <sz val="10"/>
      <color rgb="FFFF0000"/>
      <name val="宋体"/>
      <family val="3"/>
      <charset val="134"/>
    </font>
    <font>
      <sz val="11"/>
      <color theme="1"/>
      <name val="等线"/>
      <family val="3"/>
      <charset val="134"/>
    </font>
    <font>
      <b/>
      <sz val="11"/>
      <color rgb="FF000000"/>
      <name val="等线"/>
      <family val="3"/>
      <charset val="134"/>
    </font>
    <font>
      <sz val="10"/>
      <color rgb="FF000000"/>
      <name val="微软雅黑"/>
      <family val="2"/>
      <charset val="134"/>
    </font>
    <font>
      <sz val="11"/>
      <color rgb="FF000000"/>
      <name val="等线"/>
      <family val="3"/>
      <charset val="134"/>
    </font>
    <font>
      <b/>
      <sz val="11"/>
      <name val="等线"/>
      <family val="3"/>
      <charset val="134"/>
    </font>
    <font>
      <sz val="11"/>
      <name val="等线"/>
      <family val="3"/>
      <charset val="134"/>
    </font>
    <font>
      <sz val="10"/>
      <color theme="1"/>
      <name val="华文细黑"/>
      <family val="3"/>
      <charset val="134"/>
    </font>
    <font>
      <sz val="14"/>
      <color theme="1"/>
      <name val="等线"/>
      <family val="3"/>
      <charset val="134"/>
      <scheme val="minor"/>
    </font>
    <font>
      <sz val="14"/>
      <name val="等线"/>
      <family val="3"/>
      <charset val="134"/>
      <scheme val="minor"/>
    </font>
    <font>
      <sz val="12"/>
      <name val="等线 Light"/>
      <family val="3"/>
      <charset val="134"/>
      <scheme val="major"/>
    </font>
    <font>
      <sz val="12"/>
      <color theme="1"/>
      <name val="等线 Light"/>
      <family val="3"/>
      <charset val="134"/>
      <scheme val="major"/>
    </font>
    <font>
      <sz val="12"/>
      <color rgb="FFFF0000"/>
      <name val="等线 Light"/>
      <family val="3"/>
      <charset val="134"/>
      <scheme val="major"/>
    </font>
    <font>
      <b/>
      <sz val="12"/>
      <color rgb="FFFF0000"/>
      <name val="等线 Light"/>
      <family val="3"/>
      <charset val="134"/>
      <scheme val="major"/>
    </font>
    <font>
      <sz val="11"/>
      <name val="等线"/>
      <family val="3"/>
      <charset val="134"/>
      <scheme val="minor"/>
    </font>
    <font>
      <sz val="11"/>
      <name val="宋体"/>
      <family val="3"/>
      <charset val="134"/>
    </font>
    <font>
      <sz val="11"/>
      <name val="Arial"/>
      <family val="2"/>
    </font>
    <font>
      <b/>
      <sz val="18"/>
      <name val="Arial"/>
      <family val="2"/>
    </font>
    <font>
      <sz val="14"/>
      <name val="Arial Narrow"/>
      <family val="2"/>
      <charset val="134"/>
    </font>
    <font>
      <sz val="14"/>
      <name val="宋体"/>
      <family val="2"/>
      <charset val="134"/>
    </font>
  </fonts>
  <fills count="13">
    <fill>
      <patternFill patternType="none"/>
    </fill>
    <fill>
      <patternFill patternType="gray125"/>
    </fill>
    <fill>
      <patternFill patternType="solid">
        <fgColor theme="4"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rgb="FFACB9CA"/>
        <bgColor rgb="FF000000"/>
      </patternFill>
    </fill>
    <fill>
      <patternFill patternType="solid">
        <fgColor rgb="FFFCE4D6"/>
        <bgColor rgb="FF000000"/>
      </patternFill>
    </fill>
    <fill>
      <patternFill patternType="solid">
        <fgColor rgb="FFFF0000"/>
        <bgColor rgb="FF000000"/>
      </patternFill>
    </fill>
    <fill>
      <patternFill patternType="solid">
        <fgColor theme="8" tint="0.79995117038483843"/>
        <bgColor indexed="64"/>
      </patternFill>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0" fontId="1" fillId="0" borderId="0"/>
    <xf numFmtId="179" fontId="1" fillId="0" borderId="0"/>
    <xf numFmtId="0" fontId="18" fillId="0" borderId="0">
      <alignment vertical="center"/>
    </xf>
    <xf numFmtId="182" fontId="1" fillId="0" borderId="0">
      <alignment vertical="center"/>
    </xf>
    <xf numFmtId="0" fontId="1" fillId="0" borderId="0">
      <alignment horizontal="justify" vertical="justify" textRotation="127" wrapText="1"/>
      <protection hidden="1"/>
    </xf>
    <xf numFmtId="0" fontId="18" fillId="0" borderId="0" applyBorder="0">
      <alignment vertical="center"/>
    </xf>
    <xf numFmtId="0" fontId="1" fillId="0" borderId="0" applyBorder="0">
      <alignment horizontal="justify" vertical="justify" textRotation="127" wrapText="1"/>
      <protection hidden="1"/>
    </xf>
  </cellStyleXfs>
  <cellXfs count="328">
    <xf numFmtId="0" fontId="0" fillId="0" borderId="0" xfId="0">
      <alignment vertical="center"/>
    </xf>
    <xf numFmtId="0" fontId="5" fillId="0" borderId="0" xfId="1" applyFont="1" applyAlignment="1">
      <alignment vertical="center" wrapText="1"/>
    </xf>
    <xf numFmtId="0" fontId="6" fillId="2" borderId="1"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7" fillId="0" borderId="6" xfId="1" applyFont="1" applyBorder="1" applyAlignment="1">
      <alignment horizontal="center" vertical="center" wrapText="1"/>
    </xf>
    <xf numFmtId="0" fontId="6" fillId="2" borderId="6" xfId="1" applyFont="1" applyFill="1" applyBorder="1" applyAlignment="1">
      <alignment horizontal="right" vertical="center" wrapText="1"/>
    </xf>
    <xf numFmtId="0" fontId="6" fillId="2" borderId="10" xfId="1" applyFont="1" applyFill="1" applyBorder="1" applyAlignment="1">
      <alignment horizontal="right" vertical="center" wrapText="1"/>
    </xf>
    <xf numFmtId="0" fontId="6" fillId="2" borderId="11" xfId="1" applyFont="1" applyFill="1" applyBorder="1" applyAlignment="1">
      <alignment horizontal="right" vertical="center" wrapText="1"/>
    </xf>
    <xf numFmtId="0" fontId="9" fillId="2" borderId="1" xfId="1" applyFont="1" applyFill="1" applyBorder="1" applyAlignment="1">
      <alignment vertical="center" wrapText="1"/>
    </xf>
    <xf numFmtId="176" fontId="9" fillId="3" borderId="17" xfId="1" applyNumberFormat="1" applyFont="1" applyFill="1" applyBorder="1" applyAlignment="1">
      <alignment vertical="center" wrapText="1"/>
    </xf>
    <xf numFmtId="0" fontId="9" fillId="3" borderId="18" xfId="1" applyFont="1" applyFill="1" applyBorder="1" applyAlignment="1">
      <alignment horizontal="center" vertical="center" wrapText="1"/>
    </xf>
    <xf numFmtId="177" fontId="9" fillId="3" borderId="18" xfId="1" applyNumberFormat="1" applyFont="1" applyFill="1" applyBorder="1" applyAlignment="1">
      <alignment horizontal="center" vertical="center" wrapText="1"/>
    </xf>
    <xf numFmtId="177" fontId="9" fillId="3" borderId="19" xfId="1" applyNumberFormat="1" applyFont="1" applyFill="1" applyBorder="1" applyAlignment="1">
      <alignment horizontal="center" vertical="center" wrapText="1"/>
    </xf>
    <xf numFmtId="0" fontId="11" fillId="0" borderId="0" xfId="1" applyFont="1" applyAlignment="1">
      <alignment vertical="center" wrapText="1"/>
    </xf>
    <xf numFmtId="14" fontId="7" fillId="4" borderId="6" xfId="1" applyNumberFormat="1" applyFont="1" applyFill="1" applyBorder="1" applyAlignment="1">
      <alignment horizontal="left" vertical="center" wrapText="1"/>
    </xf>
    <xf numFmtId="178" fontId="6" fillId="0" borderId="6" xfId="1" applyNumberFormat="1" applyFont="1" applyBorder="1" applyAlignment="1">
      <alignment vertical="center" wrapText="1"/>
    </xf>
    <xf numFmtId="0" fontId="6" fillId="0" borderId="20" xfId="1" quotePrefix="1" applyFont="1" applyBorder="1" applyAlignment="1">
      <alignment vertical="center" wrapText="1"/>
    </xf>
    <xf numFmtId="0" fontId="6" fillId="0" borderId="21" xfId="1" applyFont="1" applyBorder="1" applyAlignment="1">
      <alignment horizontal="right" vertical="center" wrapText="1"/>
    </xf>
    <xf numFmtId="177" fontId="6" fillId="0" borderId="21" xfId="1" applyNumberFormat="1" applyFont="1" applyBorder="1" applyAlignment="1">
      <alignment horizontal="center" vertical="center" wrapText="1"/>
    </xf>
    <xf numFmtId="176" fontId="6" fillId="0" borderId="22" xfId="1" applyNumberFormat="1" applyFont="1" applyBorder="1" applyAlignment="1">
      <alignment vertical="center" wrapText="1"/>
    </xf>
    <xf numFmtId="0" fontId="9" fillId="2" borderId="5" xfId="1" applyFont="1" applyFill="1" applyBorder="1" applyAlignment="1">
      <alignment vertical="center" wrapText="1"/>
    </xf>
    <xf numFmtId="176" fontId="9" fillId="3" borderId="20" xfId="1" applyNumberFormat="1" applyFont="1" applyFill="1" applyBorder="1" applyAlignment="1">
      <alignment vertical="center" wrapText="1"/>
    </xf>
    <xf numFmtId="0" fontId="9" fillId="3" borderId="6" xfId="1" applyFont="1" applyFill="1" applyBorder="1" applyAlignment="1">
      <alignment horizontal="center" vertical="center" wrapText="1"/>
    </xf>
    <xf numFmtId="177" fontId="9" fillId="3" borderId="6" xfId="1" applyNumberFormat="1" applyFont="1" applyFill="1" applyBorder="1" applyAlignment="1">
      <alignment horizontal="center" vertical="center" wrapText="1"/>
    </xf>
    <xf numFmtId="0" fontId="9" fillId="3" borderId="16" xfId="1" applyFont="1" applyFill="1" applyBorder="1" applyAlignment="1">
      <alignment vertical="center" wrapText="1"/>
    </xf>
    <xf numFmtId="176" fontId="6" fillId="0" borderId="6" xfId="1" applyNumberFormat="1" applyFont="1" applyBorder="1" applyAlignment="1">
      <alignment vertical="center" wrapText="1"/>
    </xf>
    <xf numFmtId="0" fontId="6" fillId="0" borderId="6" xfId="1" quotePrefix="1" applyFont="1" applyBorder="1" applyAlignment="1">
      <alignment vertical="center" wrapText="1"/>
    </xf>
    <xf numFmtId="3" fontId="6" fillId="0" borderId="6" xfId="1" applyNumberFormat="1" applyFont="1" applyBorder="1" applyAlignment="1">
      <alignment vertical="center" wrapText="1"/>
    </xf>
    <xf numFmtId="177" fontId="6" fillId="0" borderId="6" xfId="1" applyNumberFormat="1" applyFont="1" applyBorder="1" applyAlignment="1">
      <alignment vertical="center" wrapText="1"/>
    </xf>
    <xf numFmtId="7" fontId="6" fillId="0" borderId="22" xfId="1" applyNumberFormat="1" applyFont="1" applyBorder="1" applyAlignment="1">
      <alignment vertical="center" wrapText="1"/>
    </xf>
    <xf numFmtId="14" fontId="7" fillId="4" borderId="20" xfId="1" applyNumberFormat="1" applyFont="1" applyFill="1" applyBorder="1" applyAlignment="1">
      <alignment horizontal="left" vertical="center" wrapText="1"/>
    </xf>
    <xf numFmtId="7" fontId="6" fillId="0" borderId="6" xfId="1" applyNumberFormat="1" applyFont="1" applyBorder="1" applyAlignment="1">
      <alignment vertical="center" wrapText="1"/>
    </xf>
    <xf numFmtId="176" fontId="9" fillId="3" borderId="25" xfId="1" applyNumberFormat="1" applyFont="1" applyFill="1" applyBorder="1" applyAlignment="1">
      <alignment vertical="center" wrapText="1"/>
    </xf>
    <xf numFmtId="0" fontId="9" fillId="3" borderId="21" xfId="1" applyFont="1" applyFill="1" applyBorder="1" applyAlignment="1">
      <alignment horizontal="center" vertical="center" wrapText="1"/>
    </xf>
    <xf numFmtId="177" fontId="9" fillId="3" borderId="21" xfId="1" applyNumberFormat="1" applyFont="1" applyFill="1" applyBorder="1" applyAlignment="1">
      <alignment horizontal="center" vertical="center" wrapText="1"/>
    </xf>
    <xf numFmtId="14" fontId="7" fillId="0" borderId="6" xfId="1" applyNumberFormat="1" applyFont="1" applyBorder="1" applyAlignment="1">
      <alignment horizontal="left" vertical="center" wrapText="1"/>
    </xf>
    <xf numFmtId="176" fontId="6" fillId="0" borderId="7" xfId="1" applyNumberFormat="1" applyFont="1" applyBorder="1" applyAlignment="1">
      <alignment vertical="center" wrapText="1"/>
    </xf>
    <xf numFmtId="176" fontId="7" fillId="0" borderId="6" xfId="1" applyNumberFormat="1" applyFont="1" applyBorder="1" applyAlignment="1">
      <alignment vertical="center" wrapText="1"/>
    </xf>
    <xf numFmtId="7" fontId="6" fillId="0" borderId="7" xfId="1" applyNumberFormat="1" applyFont="1" applyBorder="1" applyAlignment="1">
      <alignment vertical="center" wrapText="1"/>
    </xf>
    <xf numFmtId="0" fontId="6" fillId="0" borderId="6" xfId="1" applyFont="1" applyBorder="1" applyAlignment="1">
      <alignment vertical="center" wrapText="1"/>
    </xf>
    <xf numFmtId="176" fontId="7" fillId="0" borderId="20" xfId="1" applyNumberFormat="1" applyFont="1" applyBorder="1" applyAlignment="1">
      <alignment vertical="center" wrapText="1"/>
    </xf>
    <xf numFmtId="0" fontId="9" fillId="3" borderId="6" xfId="1" applyFont="1" applyFill="1" applyBorder="1" applyAlignment="1">
      <alignment vertical="center" wrapText="1"/>
    </xf>
    <xf numFmtId="0" fontId="7" fillId="0" borderId="5" xfId="1" applyFont="1" applyBorder="1" applyAlignment="1">
      <alignment vertical="center" wrapText="1"/>
    </xf>
    <xf numFmtId="0" fontId="7" fillId="0" borderId="20" xfId="1" applyFont="1" applyBorder="1" applyAlignment="1">
      <alignment vertical="center" wrapText="1"/>
    </xf>
    <xf numFmtId="0" fontId="6" fillId="0" borderId="20" xfId="1" applyFont="1" applyBorder="1" applyAlignment="1">
      <alignment vertical="center" wrapText="1"/>
    </xf>
    <xf numFmtId="0" fontId="9" fillId="3" borderId="22" xfId="1" applyFont="1" applyFill="1" applyBorder="1" applyAlignment="1">
      <alignment vertical="center" wrapText="1"/>
    </xf>
    <xf numFmtId="0" fontId="6" fillId="0" borderId="5" xfId="1" applyFont="1" applyBorder="1" applyAlignment="1">
      <alignment vertical="center" wrapText="1"/>
    </xf>
    <xf numFmtId="0" fontId="10" fillId="2" borderId="5" xfId="1" applyFont="1" applyFill="1" applyBorder="1" applyAlignment="1">
      <alignment vertical="center" wrapText="1"/>
    </xf>
    <xf numFmtId="176" fontId="6" fillId="0" borderId="26" xfId="1" applyNumberFormat="1" applyFont="1" applyBorder="1" applyAlignment="1">
      <alignment vertical="center" wrapText="1"/>
    </xf>
    <xf numFmtId="0" fontId="12" fillId="0" borderId="20" xfId="1" applyFont="1" applyBorder="1" applyAlignment="1">
      <alignment vertical="center" wrapText="1"/>
    </xf>
    <xf numFmtId="176" fontId="13" fillId="0" borderId="7" xfId="1" applyNumberFormat="1" applyFont="1" applyBorder="1" applyAlignment="1">
      <alignment vertical="center" wrapText="1"/>
    </xf>
    <xf numFmtId="0" fontId="13" fillId="0" borderId="20" xfId="1" quotePrefix="1" applyFont="1" applyBorder="1" applyAlignment="1">
      <alignment vertical="center" wrapText="1"/>
    </xf>
    <xf numFmtId="3" fontId="13" fillId="0" borderId="6" xfId="1" applyNumberFormat="1" applyFont="1" applyBorder="1" applyAlignment="1">
      <alignment vertical="center" wrapText="1"/>
    </xf>
    <xf numFmtId="179" fontId="6" fillId="0" borderId="22" xfId="1" applyNumberFormat="1" applyFont="1" applyBorder="1" applyAlignment="1">
      <alignment vertical="center" wrapText="1"/>
    </xf>
    <xf numFmtId="0" fontId="10" fillId="2" borderId="10" xfId="1" applyFont="1" applyFill="1" applyBorder="1" applyAlignment="1">
      <alignment vertical="center" wrapText="1"/>
    </xf>
    <xf numFmtId="176" fontId="9" fillId="3" borderId="27" xfId="1" applyNumberFormat="1" applyFont="1" applyFill="1" applyBorder="1" applyAlignment="1">
      <alignment vertical="center" wrapText="1"/>
    </xf>
    <xf numFmtId="0" fontId="9" fillId="3" borderId="29" xfId="1" applyFont="1" applyFill="1" applyBorder="1" applyAlignment="1">
      <alignment horizontal="center" vertical="center" wrapText="1"/>
    </xf>
    <xf numFmtId="177" fontId="9" fillId="3" borderId="29" xfId="1" applyNumberFormat="1" applyFont="1" applyFill="1" applyBorder="1" applyAlignment="1">
      <alignment horizontal="center" vertical="center" wrapText="1"/>
    </xf>
    <xf numFmtId="0" fontId="12" fillId="0" borderId="6" xfId="1" applyFont="1" applyBorder="1" applyAlignment="1">
      <alignment vertical="center" wrapText="1"/>
    </xf>
    <xf numFmtId="0" fontId="7" fillId="0" borderId="6" xfId="1" applyFont="1" applyBorder="1" applyAlignment="1">
      <alignment vertical="center" wrapText="1"/>
    </xf>
    <xf numFmtId="179" fontId="6" fillId="0" borderId="6" xfId="1" applyNumberFormat="1" applyFont="1" applyBorder="1" applyAlignment="1">
      <alignment vertical="center" wrapText="1"/>
    </xf>
    <xf numFmtId="0" fontId="7" fillId="4" borderId="5" xfId="1" applyFont="1" applyFill="1" applyBorder="1" applyAlignment="1">
      <alignment vertical="center" wrapText="1"/>
    </xf>
    <xf numFmtId="0" fontId="7" fillId="4" borderId="24" xfId="1" applyFont="1" applyFill="1" applyBorder="1" applyAlignment="1">
      <alignment horizontal="left" vertical="center" wrapText="1"/>
    </xf>
    <xf numFmtId="176" fontId="6" fillId="3" borderId="20" xfId="1" applyNumberFormat="1" applyFont="1" applyFill="1" applyBorder="1" applyAlignment="1">
      <alignment vertical="center" wrapText="1"/>
    </xf>
    <xf numFmtId="9" fontId="16" fillId="0" borderId="6" xfId="1" applyNumberFormat="1" applyFont="1" applyBorder="1" applyAlignment="1">
      <alignment vertical="center" wrapText="1"/>
    </xf>
    <xf numFmtId="0" fontId="10" fillId="3" borderId="6" xfId="1" applyFont="1" applyFill="1" applyBorder="1" applyAlignment="1">
      <alignment horizontal="center" vertical="center" wrapText="1"/>
    </xf>
    <xf numFmtId="177" fontId="10" fillId="3" borderId="6" xfId="1" applyNumberFormat="1" applyFont="1" applyFill="1" applyBorder="1" applyAlignment="1">
      <alignment horizontal="center" vertical="center" wrapText="1"/>
    </xf>
    <xf numFmtId="0" fontId="10" fillId="3" borderId="22" xfId="1" applyFont="1" applyFill="1" applyBorder="1" applyAlignment="1">
      <alignment vertical="center" wrapText="1"/>
    </xf>
    <xf numFmtId="176" fontId="9" fillId="0" borderId="27" xfId="1" applyNumberFormat="1" applyFont="1" applyBorder="1" applyAlignment="1">
      <alignment vertical="center" wrapText="1"/>
    </xf>
    <xf numFmtId="0" fontId="7" fillId="0" borderId="27" xfId="1" applyFont="1" applyBorder="1" applyAlignment="1">
      <alignment vertical="center" wrapText="1"/>
    </xf>
    <xf numFmtId="176" fontId="6" fillId="0" borderId="28" xfId="1" applyNumberFormat="1" applyFont="1" applyBorder="1" applyAlignment="1">
      <alignment vertical="center" wrapText="1"/>
    </xf>
    <xf numFmtId="0" fontId="6" fillId="0" borderId="27" xfId="1" quotePrefix="1" applyFont="1" applyBorder="1" applyAlignment="1">
      <alignment vertical="center" wrapText="1"/>
    </xf>
    <xf numFmtId="179" fontId="6" fillId="0" borderId="32" xfId="1" applyNumberFormat="1" applyFont="1" applyBorder="1" applyAlignment="1">
      <alignment vertical="center" wrapText="1"/>
    </xf>
    <xf numFmtId="176" fontId="9" fillId="3" borderId="6" xfId="1" applyNumberFormat="1" applyFont="1" applyFill="1" applyBorder="1" applyAlignment="1">
      <alignment vertical="center" wrapText="1"/>
    </xf>
    <xf numFmtId="10" fontId="7" fillId="0" borderId="27" xfId="1" applyNumberFormat="1" applyFont="1" applyBorder="1" applyAlignment="1">
      <alignment vertical="center" wrapText="1"/>
    </xf>
    <xf numFmtId="9" fontId="7" fillId="0" borderId="27" xfId="1" applyNumberFormat="1" applyFont="1" applyBorder="1" applyAlignment="1">
      <alignment vertical="center" wrapText="1"/>
    </xf>
    <xf numFmtId="180" fontId="6" fillId="0" borderId="28" xfId="1" applyNumberFormat="1" applyFont="1" applyBorder="1" applyAlignment="1">
      <alignment vertical="center" wrapText="1"/>
    </xf>
    <xf numFmtId="0" fontId="7" fillId="0" borderId="11" xfId="1" applyFont="1" applyBorder="1" applyAlignment="1">
      <alignment vertical="center" wrapText="1"/>
    </xf>
    <xf numFmtId="0" fontId="6" fillId="0" borderId="35" xfId="1" applyFont="1" applyBorder="1" applyAlignment="1">
      <alignment vertical="center" wrapText="1"/>
    </xf>
    <xf numFmtId="177" fontId="5" fillId="0" borderId="0" xfId="1" applyNumberFormat="1" applyFont="1" applyAlignment="1">
      <alignment vertical="center" wrapText="1"/>
    </xf>
    <xf numFmtId="0" fontId="12" fillId="4" borderId="6" xfId="1" applyFont="1" applyFill="1" applyBorder="1" applyAlignment="1">
      <alignment vertical="center" wrapText="1"/>
    </xf>
    <xf numFmtId="0" fontId="7" fillId="4" borderId="20" xfId="1" applyFont="1" applyFill="1" applyBorder="1" applyAlignment="1">
      <alignment vertical="center" wrapText="1"/>
    </xf>
    <xf numFmtId="0" fontId="7" fillId="0" borderId="10" xfId="1" applyFont="1" applyBorder="1" applyAlignment="1">
      <alignment vertical="center" wrapText="1"/>
    </xf>
    <xf numFmtId="0" fontId="7" fillId="0" borderId="23" xfId="1" applyFont="1" applyBorder="1" applyAlignment="1">
      <alignment vertical="center" wrapText="1"/>
    </xf>
    <xf numFmtId="176" fontId="9" fillId="3" borderId="8" xfId="1" applyNumberFormat="1" applyFont="1" applyFill="1" applyBorder="1" applyAlignment="1">
      <alignment horizontal="right" vertical="center" wrapText="1"/>
    </xf>
    <xf numFmtId="0" fontId="7" fillId="0" borderId="8" xfId="1" applyFont="1" applyBorder="1" applyAlignment="1">
      <alignment horizontal="right" vertical="center" wrapText="1"/>
    </xf>
    <xf numFmtId="0" fontId="7" fillId="0" borderId="9" xfId="1" applyFont="1" applyBorder="1" applyAlignment="1">
      <alignment horizontal="right" vertical="center" wrapText="1"/>
    </xf>
    <xf numFmtId="180" fontId="7" fillId="0" borderId="33" xfId="1" applyNumberFormat="1" applyFont="1" applyBorder="1" applyAlignment="1">
      <alignment vertical="center" wrapText="1"/>
    </xf>
    <xf numFmtId="180" fontId="7" fillId="0" borderId="34" xfId="1" applyNumberFormat="1" applyFont="1" applyBorder="1" applyAlignment="1">
      <alignment vertical="center" wrapText="1"/>
    </xf>
    <xf numFmtId="179" fontId="6" fillId="0" borderId="8" xfId="1" applyNumberFormat="1" applyFont="1" applyBorder="1" applyAlignment="1">
      <alignment vertical="center" wrapText="1"/>
    </xf>
    <xf numFmtId="0" fontId="7" fillId="4" borderId="36" xfId="1" applyFont="1" applyFill="1" applyBorder="1" applyAlignment="1">
      <alignment horizontal="left" vertical="center" wrapText="1"/>
    </xf>
    <xf numFmtId="0" fontId="19" fillId="5" borderId="6" xfId="3" applyFont="1" applyFill="1" applyBorder="1" applyAlignment="1">
      <alignment horizontal="center" vertical="center"/>
    </xf>
    <xf numFmtId="182" fontId="19" fillId="5" borderId="6" xfId="4" applyFont="1" applyFill="1" applyBorder="1" applyAlignment="1">
      <alignment horizontal="center" vertical="center"/>
    </xf>
    <xf numFmtId="183" fontId="19" fillId="5" borderId="6" xfId="4" applyNumberFormat="1" applyFont="1" applyFill="1" applyBorder="1" applyAlignment="1">
      <alignment horizontal="center" vertical="center"/>
    </xf>
    <xf numFmtId="183" fontId="19" fillId="6" borderId="6" xfId="1" applyNumberFormat="1" applyFont="1" applyFill="1" applyBorder="1" applyAlignment="1">
      <alignment horizontal="center" vertical="center" wrapText="1"/>
    </xf>
    <xf numFmtId="0" fontId="1" fillId="0" borderId="0" xfId="1"/>
    <xf numFmtId="0" fontId="21" fillId="0" borderId="6" xfId="1" applyFont="1" applyBorder="1" applyAlignment="1">
      <alignment horizontal="center" vertical="center"/>
    </xf>
    <xf numFmtId="183" fontId="21" fillId="0" borderId="6" xfId="1" applyNumberFormat="1" applyFont="1" applyBorder="1" applyAlignment="1">
      <alignment horizontal="center" vertical="center"/>
    </xf>
    <xf numFmtId="0" fontId="19" fillId="0" borderId="6" xfId="1" applyFont="1" applyBorder="1" applyAlignment="1">
      <alignment horizontal="center" vertical="center"/>
    </xf>
    <xf numFmtId="0" fontId="1" fillId="0" borderId="0" xfId="1" applyAlignment="1">
      <alignment horizontal="center"/>
    </xf>
    <xf numFmtId="183" fontId="1" fillId="0" borderId="0" xfId="1" applyNumberFormat="1"/>
    <xf numFmtId="14" fontId="7" fillId="0" borderId="20" xfId="1" applyNumberFormat="1" applyFont="1" applyBorder="1" applyAlignment="1">
      <alignment horizontal="left" vertical="center" wrapText="1"/>
    </xf>
    <xf numFmtId="0" fontId="7" fillId="4" borderId="25" xfId="1" applyFont="1" applyFill="1" applyBorder="1" applyAlignment="1">
      <alignment horizontal="left" vertical="center" wrapText="1"/>
    </xf>
    <xf numFmtId="0" fontId="7" fillId="0" borderId="8" xfId="1" applyFont="1" applyBorder="1" applyAlignment="1">
      <alignment vertical="center" wrapText="1"/>
    </xf>
    <xf numFmtId="177" fontId="6" fillId="0" borderId="8" xfId="1" applyNumberFormat="1" applyFont="1" applyBorder="1" applyAlignment="1">
      <alignment vertical="center" wrapText="1"/>
    </xf>
    <xf numFmtId="0" fontId="7" fillId="4" borderId="36" xfId="1" applyFont="1" applyFill="1" applyBorder="1" applyAlignment="1">
      <alignment horizontal="left" vertical="center" wrapText="1"/>
    </xf>
    <xf numFmtId="179" fontId="6" fillId="0" borderId="8" xfId="1" applyNumberFormat="1" applyFont="1" applyBorder="1" applyAlignment="1">
      <alignment vertical="center" wrapText="1"/>
    </xf>
    <xf numFmtId="0" fontId="22" fillId="8" borderId="6" xfId="1" applyFont="1" applyFill="1" applyBorder="1" applyAlignment="1">
      <alignment horizontal="center" vertical="center"/>
    </xf>
    <xf numFmtId="0" fontId="22" fillId="0" borderId="0" xfId="1" applyFont="1" applyAlignment="1">
      <alignment horizontal="center" vertical="center"/>
    </xf>
    <xf numFmtId="58" fontId="23" fillId="0" borderId="6" xfId="1" applyNumberFormat="1" applyFont="1" applyBorder="1" applyAlignment="1">
      <alignment horizontal="center" vertical="center"/>
    </xf>
    <xf numFmtId="0" fontId="23" fillId="0" borderId="6" xfId="1" applyFont="1" applyBorder="1" applyAlignment="1">
      <alignment horizontal="center" vertical="center"/>
    </xf>
    <xf numFmtId="0" fontId="23" fillId="0" borderId="0" xfId="1" applyFont="1" applyAlignment="1">
      <alignment horizontal="center" vertical="center"/>
    </xf>
    <xf numFmtId="0" fontId="25" fillId="0" borderId="6" xfId="6" applyFont="1" applyBorder="1" applyAlignment="1">
      <alignment horizontal="center" vertical="center"/>
    </xf>
    <xf numFmtId="0" fontId="19" fillId="9" borderId="6" xfId="7" applyFont="1" applyFill="1" applyBorder="1" applyAlignment="1" applyProtection="1">
      <alignment vertical="center"/>
    </xf>
    <xf numFmtId="0" fontId="19" fillId="9" borderId="6" xfId="7" applyFont="1" applyFill="1" applyBorder="1" applyAlignment="1" applyProtection="1">
      <alignment horizontal="center" vertical="center" wrapText="1"/>
    </xf>
    <xf numFmtId="183" fontId="26" fillId="10" borderId="6" xfId="6" applyNumberFormat="1" applyFont="1" applyFill="1" applyBorder="1" applyAlignment="1">
      <alignment horizontal="center" vertical="center"/>
    </xf>
    <xf numFmtId="0" fontId="26" fillId="10" borderId="6" xfId="6" applyFont="1" applyFill="1" applyBorder="1" applyAlignment="1">
      <alignment horizontal="center" vertical="center"/>
    </xf>
    <xf numFmtId="0" fontId="26" fillId="11" borderId="6" xfId="6" applyFont="1" applyFill="1" applyBorder="1" applyAlignment="1">
      <alignment horizontal="center" vertical="center"/>
    </xf>
    <xf numFmtId="0" fontId="18" fillId="0" borderId="0" xfId="6">
      <alignment vertical="center"/>
    </xf>
    <xf numFmtId="0" fontId="21" fillId="0" borderId="6" xfId="6" applyFont="1" applyBorder="1">
      <alignment vertical="center"/>
    </xf>
    <xf numFmtId="0" fontId="19" fillId="0" borderId="6" xfId="6" applyFont="1" applyBorder="1" applyAlignment="1">
      <alignment horizontal="center" vertical="center"/>
    </xf>
    <xf numFmtId="0" fontId="27" fillId="0" borderId="6" xfId="6" applyFont="1" applyBorder="1" applyAlignment="1">
      <alignment horizontal="center" vertical="center"/>
    </xf>
    <xf numFmtId="183" fontId="25" fillId="0" borderId="6" xfId="6" applyNumberFormat="1" applyFont="1" applyBorder="1" applyAlignment="1">
      <alignment horizontal="center" vertical="center"/>
    </xf>
    <xf numFmtId="0" fontId="21" fillId="0" borderId="6" xfId="6" applyFont="1" applyBorder="1" applyAlignment="1">
      <alignment horizontal="center" vertical="center"/>
    </xf>
    <xf numFmtId="0" fontId="26" fillId="0" borderId="6" xfId="6" applyFont="1" applyBorder="1" applyAlignment="1">
      <alignment horizontal="center" vertical="center"/>
    </xf>
    <xf numFmtId="20" fontId="26" fillId="0" borderId="6" xfId="6" applyNumberFormat="1" applyFont="1" applyBorder="1" applyAlignment="1">
      <alignment horizontal="center" vertical="center"/>
    </xf>
    <xf numFmtId="0" fontId="28" fillId="0" borderId="6" xfId="6" applyFont="1" applyBorder="1" applyAlignment="1">
      <alignment horizontal="center" vertical="center"/>
    </xf>
    <xf numFmtId="0" fontId="19" fillId="0" borderId="6" xfId="7" applyFont="1" applyBorder="1" applyAlignment="1" applyProtection="1">
      <alignment horizontal="center" vertical="center"/>
    </xf>
    <xf numFmtId="0" fontId="21" fillId="0" borderId="6" xfId="7" applyFont="1" applyBorder="1" applyAlignment="1" applyProtection="1">
      <alignment horizontal="center" vertical="center"/>
    </xf>
    <xf numFmtId="58" fontId="25" fillId="0" borderId="6" xfId="6" applyNumberFormat="1" applyFont="1" applyBorder="1" applyAlignment="1">
      <alignment horizontal="center" vertical="center"/>
    </xf>
    <xf numFmtId="0" fontId="25" fillId="0" borderId="6" xfId="6" applyFont="1" applyBorder="1">
      <alignment vertical="center"/>
    </xf>
    <xf numFmtId="0" fontId="25" fillId="0" borderId="6" xfId="6" applyFont="1" applyBorder="1" applyAlignment="1">
      <alignment horizontal="center" vertical="center" wrapText="1"/>
    </xf>
    <xf numFmtId="0" fontId="29" fillId="0" borderId="6" xfId="6" applyFont="1" applyBorder="1" applyAlignment="1">
      <alignment horizontal="center" vertical="center"/>
    </xf>
    <xf numFmtId="0" fontId="30" fillId="0" borderId="6" xfId="6" applyFont="1" applyBorder="1" applyAlignment="1">
      <alignment horizontal="center" vertical="center"/>
    </xf>
    <xf numFmtId="58" fontId="31" fillId="12" borderId="6" xfId="6" applyNumberFormat="1" applyFont="1" applyFill="1" applyBorder="1" applyAlignment="1">
      <alignment horizontal="center" vertical="center"/>
    </xf>
    <xf numFmtId="0" fontId="31" fillId="12" borderId="6" xfId="6" applyFont="1" applyFill="1" applyBorder="1" applyAlignment="1">
      <alignment horizontal="center" vertical="center"/>
    </xf>
    <xf numFmtId="20" fontId="31" fillId="7" borderId="6" xfId="6" applyNumberFormat="1" applyFont="1" applyFill="1" applyBorder="1" applyAlignment="1">
      <alignment horizontal="center" vertical="center"/>
    </xf>
    <xf numFmtId="0" fontId="18" fillId="0" borderId="0" xfId="6" applyAlignment="1">
      <alignment horizontal="center" vertical="center"/>
    </xf>
    <xf numFmtId="0" fontId="32" fillId="0" borderId="0" xfId="6" applyFont="1" applyBorder="1" applyAlignment="1">
      <alignment horizontal="center" vertical="center"/>
    </xf>
    <xf numFmtId="0" fontId="32" fillId="0" borderId="6" xfId="6" applyFont="1" applyBorder="1" applyAlignment="1">
      <alignment horizontal="center" vertical="center"/>
    </xf>
    <xf numFmtId="0" fontId="33" fillId="0" borderId="6" xfId="6" applyFont="1" applyBorder="1" applyAlignment="1">
      <alignment horizontal="center" vertical="center"/>
    </xf>
    <xf numFmtId="0" fontId="34" fillId="7" borderId="6" xfId="6" applyFont="1" applyFill="1" applyBorder="1" applyAlignment="1">
      <alignment horizontal="center" vertical="center"/>
    </xf>
    <xf numFmtId="0" fontId="32" fillId="7" borderId="6" xfId="6" applyFont="1" applyFill="1" applyBorder="1" applyAlignment="1">
      <alignment horizontal="center" vertical="center"/>
    </xf>
    <xf numFmtId="183" fontId="34" fillId="7" borderId="6" xfId="6" applyNumberFormat="1" applyFont="1" applyFill="1" applyBorder="1" applyAlignment="1">
      <alignment horizontal="center" vertical="center"/>
    </xf>
    <xf numFmtId="20" fontId="34" fillId="7" borderId="6" xfId="6" applyNumberFormat="1" applyFont="1" applyFill="1" applyBorder="1" applyAlignment="1">
      <alignment horizontal="center" vertical="center"/>
    </xf>
    <xf numFmtId="0" fontId="34" fillId="0" borderId="6" xfId="6" applyFont="1" applyBorder="1" applyAlignment="1">
      <alignment horizontal="center" vertical="center"/>
    </xf>
    <xf numFmtId="183" fontId="34" fillId="0" borderId="6" xfId="6" applyNumberFormat="1" applyFont="1" applyBorder="1" applyAlignment="1">
      <alignment horizontal="center" vertical="center"/>
    </xf>
    <xf numFmtId="20" fontId="34" fillId="0" borderId="6" xfId="6" applyNumberFormat="1" applyFont="1" applyBorder="1" applyAlignment="1">
      <alignment horizontal="center" vertical="center"/>
    </xf>
    <xf numFmtId="184" fontId="34" fillId="0" borderId="6" xfId="6" applyNumberFormat="1" applyFont="1" applyBorder="1" applyAlignment="1">
      <alignment horizontal="center" vertical="center"/>
    </xf>
    <xf numFmtId="0" fontId="35" fillId="0" borderId="6" xfId="6" applyFont="1" applyBorder="1" applyAlignment="1">
      <alignment horizontal="center" vertical="center"/>
    </xf>
    <xf numFmtId="20" fontId="36" fillId="7" borderId="6" xfId="6" applyNumberFormat="1" applyFont="1" applyFill="1" applyBorder="1" applyAlignment="1">
      <alignment horizontal="center" vertical="center"/>
    </xf>
    <xf numFmtId="0" fontId="33" fillId="0" borderId="0" xfId="6" applyFont="1" applyBorder="1" applyAlignment="1">
      <alignment horizontal="center" vertical="center"/>
    </xf>
    <xf numFmtId="0" fontId="32" fillId="0" borderId="6" xfId="6" applyFont="1" applyFill="1" applyBorder="1" applyAlignment="1">
      <alignment horizontal="center" vertical="center"/>
    </xf>
    <xf numFmtId="0" fontId="32" fillId="0" borderId="6" xfId="6" applyFont="1" applyFill="1" applyBorder="1" applyAlignment="1">
      <alignment horizontal="center" vertical="center"/>
    </xf>
    <xf numFmtId="0" fontId="32" fillId="0" borderId="0" xfId="6" applyFont="1" applyFill="1" applyBorder="1" applyAlignment="1">
      <alignment horizontal="center" vertical="center"/>
    </xf>
    <xf numFmtId="0" fontId="24" fillId="0" borderId="6" xfId="1" applyFont="1" applyBorder="1" applyAlignment="1">
      <alignment horizontal="center" vertical="center"/>
    </xf>
    <xf numFmtId="0" fontId="1" fillId="0" borderId="0" xfId="1" applyAlignment="1">
      <alignment horizontal="center" vertical="center"/>
    </xf>
    <xf numFmtId="0" fontId="7" fillId="4" borderId="36" xfId="1" applyFont="1" applyFill="1" applyBorder="1" applyAlignment="1">
      <alignment horizontal="left" vertical="center" wrapText="1"/>
    </xf>
    <xf numFmtId="179" fontId="6" fillId="0" borderId="8" xfId="1" applyNumberFormat="1" applyFont="1" applyBorder="1" applyAlignment="1">
      <alignment vertical="center" wrapText="1"/>
    </xf>
    <xf numFmtId="0" fontId="34" fillId="0" borderId="6" xfId="6" applyFont="1" applyFill="1" applyBorder="1" applyAlignment="1">
      <alignment horizontal="center" vertical="center"/>
    </xf>
    <xf numFmtId="20" fontId="34" fillId="0" borderId="6" xfId="6" applyNumberFormat="1" applyFont="1" applyFill="1" applyBorder="1" applyAlignment="1">
      <alignment horizontal="center" vertical="center"/>
    </xf>
    <xf numFmtId="183" fontId="37" fillId="0" borderId="6" xfId="6" applyNumberFormat="1" applyFont="1" applyFill="1" applyBorder="1" applyAlignment="1">
      <alignment horizontal="center" vertical="center"/>
    </xf>
    <xf numFmtId="0" fontId="38" fillId="0" borderId="0" xfId="6" applyFont="1" applyAlignment="1">
      <alignment horizontal="center" vertical="center"/>
    </xf>
    <xf numFmtId="0" fontId="39" fillId="0" borderId="6" xfId="7" applyFont="1" applyBorder="1" applyAlignment="1" applyProtection="1">
      <alignment horizontal="center" vertical="center"/>
    </xf>
    <xf numFmtId="0" fontId="39" fillId="0" borderId="6" xfId="7" applyFont="1" applyBorder="1" applyAlignment="1" applyProtection="1">
      <alignment horizontal="center" vertical="center" wrapText="1"/>
    </xf>
    <xf numFmtId="0" fontId="39" fillId="0" borderId="6" xfId="6" applyFont="1" applyBorder="1" applyAlignment="1">
      <alignment horizontal="center" vertical="center"/>
    </xf>
    <xf numFmtId="0" fontId="38" fillId="0" borderId="0" xfId="6" applyFont="1">
      <alignment vertical="center"/>
    </xf>
    <xf numFmtId="0" fontId="39" fillId="7" borderId="6" xfId="6" applyFont="1" applyFill="1" applyBorder="1" applyAlignment="1">
      <alignment horizontal="center" vertical="center"/>
    </xf>
    <xf numFmtId="183" fontId="39" fillId="0" borderId="6" xfId="6" applyNumberFormat="1" applyFont="1" applyBorder="1" applyAlignment="1">
      <alignment horizontal="center" vertical="center"/>
    </xf>
    <xf numFmtId="20" fontId="39" fillId="0" borderId="6" xfId="6" applyNumberFormat="1" applyFont="1" applyBorder="1" applyAlignment="1">
      <alignment horizontal="center" vertical="center"/>
    </xf>
    <xf numFmtId="0" fontId="39" fillId="0" borderId="6" xfId="6" applyFont="1" applyFill="1" applyBorder="1" applyAlignment="1">
      <alignment horizontal="center" vertical="center"/>
    </xf>
    <xf numFmtId="0" fontId="39" fillId="0" borderId="6" xfId="6" quotePrefix="1" applyFont="1" applyFill="1" applyBorder="1" applyAlignment="1">
      <alignment horizontal="center" vertical="center"/>
    </xf>
    <xf numFmtId="183" fontId="39" fillId="0" borderId="6" xfId="6" applyNumberFormat="1" applyFont="1" applyFill="1" applyBorder="1" applyAlignment="1">
      <alignment horizontal="center" vertical="center"/>
    </xf>
    <xf numFmtId="20" fontId="39" fillId="0" borderId="6" xfId="6" applyNumberFormat="1" applyFont="1" applyFill="1" applyBorder="1" applyAlignment="1">
      <alignment horizontal="center" vertical="center"/>
    </xf>
    <xf numFmtId="0" fontId="39" fillId="0" borderId="6" xfId="7" applyFont="1" applyFill="1" applyBorder="1" applyAlignment="1" applyProtection="1">
      <alignment horizontal="center" vertical="center" wrapText="1"/>
    </xf>
    <xf numFmtId="0" fontId="39" fillId="0" borderId="6" xfId="7" applyFont="1" applyFill="1" applyBorder="1" applyAlignment="1" applyProtection="1">
      <alignment horizontal="center" vertical="center"/>
    </xf>
    <xf numFmtId="0" fontId="39" fillId="0" borderId="6" xfId="6" quotePrefix="1" applyFont="1" applyBorder="1" applyAlignment="1">
      <alignment horizontal="center" vertical="center"/>
    </xf>
    <xf numFmtId="0" fontId="39" fillId="0" borderId="6" xfId="6" applyFont="1" applyBorder="1" applyAlignment="1">
      <alignment horizontal="center" vertical="center" wrapText="1"/>
    </xf>
    <xf numFmtId="0" fontId="39" fillId="0" borderId="0" xfId="6" applyFont="1" applyAlignment="1">
      <alignment horizontal="center" vertical="center"/>
    </xf>
    <xf numFmtId="49" fontId="39" fillId="0" borderId="6" xfId="6" applyNumberFormat="1" applyFont="1" applyBorder="1" applyAlignment="1">
      <alignment horizontal="center" vertical="center"/>
    </xf>
    <xf numFmtId="49" fontId="39" fillId="0" borderId="6" xfId="6" applyNumberFormat="1" applyFont="1" applyFill="1" applyBorder="1" applyAlignment="1">
      <alignment horizontal="center" vertical="center"/>
    </xf>
    <xf numFmtId="0" fontId="39" fillId="7" borderId="6" xfId="6" quotePrefix="1" applyFont="1" applyFill="1" applyBorder="1" applyAlignment="1">
      <alignment horizontal="center" vertical="center"/>
    </xf>
    <xf numFmtId="0" fontId="39" fillId="7" borderId="6" xfId="6" applyFont="1" applyFill="1" applyBorder="1" applyAlignment="1">
      <alignment horizontal="center" vertical="center" wrapText="1"/>
    </xf>
    <xf numFmtId="183" fontId="39" fillId="7" borderId="6" xfId="6" applyNumberFormat="1" applyFont="1" applyFill="1" applyBorder="1" applyAlignment="1">
      <alignment horizontal="center" vertical="center"/>
    </xf>
    <xf numFmtId="20" fontId="39" fillId="7" borderId="6" xfId="6" applyNumberFormat="1" applyFont="1" applyFill="1" applyBorder="1" applyAlignment="1">
      <alignment horizontal="center" vertical="center"/>
    </xf>
    <xf numFmtId="0" fontId="40" fillId="0" borderId="6" xfId="6" quotePrefix="1" applyFont="1" applyBorder="1" applyAlignment="1">
      <alignment horizontal="center" vertical="center"/>
    </xf>
    <xf numFmtId="0" fontId="7" fillId="4" borderId="6" xfId="1" applyFont="1" applyFill="1" applyBorder="1" applyAlignment="1">
      <alignment vertical="center" wrapText="1"/>
    </xf>
    <xf numFmtId="0" fontId="7" fillId="4" borderId="6" xfId="1" applyFont="1" applyFill="1" applyBorder="1" applyAlignment="1">
      <alignment horizontal="left" vertical="center" wrapText="1"/>
    </xf>
    <xf numFmtId="0" fontId="7" fillId="4" borderId="36" xfId="1" applyFont="1" applyFill="1" applyBorder="1" applyAlignment="1">
      <alignment horizontal="left" vertical="center" wrapText="1"/>
    </xf>
    <xf numFmtId="179" fontId="6" fillId="0" borderId="8" xfId="1" applyNumberFormat="1" applyFont="1" applyBorder="1" applyAlignment="1">
      <alignment vertical="center" wrapText="1"/>
    </xf>
    <xf numFmtId="0" fontId="19" fillId="0" borderId="0" xfId="1" applyFont="1" applyBorder="1" applyAlignment="1">
      <alignment horizontal="center" vertical="center"/>
    </xf>
    <xf numFmtId="0" fontId="6" fillId="0" borderId="22" xfId="1" applyNumberFormat="1" applyFont="1" applyBorder="1" applyAlignment="1">
      <alignment vertical="center" wrapText="1"/>
    </xf>
    <xf numFmtId="0" fontId="41" fillId="0" borderId="0" xfId="1" applyFont="1" applyAlignment="1">
      <alignment horizontal="center" vertical="center" wrapText="1"/>
    </xf>
    <xf numFmtId="0" fontId="7" fillId="0" borderId="0" xfId="1" applyFont="1" applyAlignment="1">
      <alignment horizontal="center" vertical="center" wrapText="1"/>
    </xf>
    <xf numFmtId="0" fontId="6" fillId="0" borderId="0" xfId="1" applyFont="1" applyAlignment="1">
      <alignment horizontal="center" vertical="center" wrapText="1"/>
    </xf>
    <xf numFmtId="176" fontId="8" fillId="0" borderId="0" xfId="1" applyNumberFormat="1" applyFont="1" applyAlignment="1">
      <alignment horizontal="right" vertical="center" wrapText="1"/>
    </xf>
    <xf numFmtId="0" fontId="6" fillId="0" borderId="0" xfId="1" applyFont="1" applyAlignment="1">
      <alignment horizontal="left" vertical="center" wrapText="1"/>
    </xf>
    <xf numFmtId="177" fontId="9" fillId="3" borderId="0" xfId="1" applyNumberFormat="1" applyFont="1" applyFill="1" applyAlignment="1">
      <alignment horizontal="center" vertical="center" wrapText="1"/>
    </xf>
    <xf numFmtId="177" fontId="42" fillId="0" borderId="0" xfId="1" applyNumberFormat="1" applyFont="1" applyAlignment="1">
      <alignment horizontal="left" vertical="center" wrapText="1"/>
    </xf>
    <xf numFmtId="177" fontId="7" fillId="0" borderId="0" xfId="1" applyNumberFormat="1" applyFont="1" applyAlignment="1">
      <alignment horizontal="left" vertical="center" wrapText="1"/>
    </xf>
    <xf numFmtId="177" fontId="43" fillId="0" borderId="0" xfId="1" applyNumberFormat="1" applyFont="1" applyAlignment="1">
      <alignment horizontal="left" vertical="center" wrapText="1"/>
    </xf>
    <xf numFmtId="0" fontId="9" fillId="3" borderId="0" xfId="1" applyFont="1" applyFill="1" applyAlignment="1">
      <alignment vertical="center" wrapText="1"/>
    </xf>
    <xf numFmtId="7" fontId="43" fillId="0" borderId="0" xfId="1" applyNumberFormat="1" applyFont="1" applyAlignment="1">
      <alignment vertical="center" wrapText="1"/>
    </xf>
    <xf numFmtId="176" fontId="6" fillId="0" borderId="0" xfId="1" applyNumberFormat="1" applyFont="1" applyAlignment="1">
      <alignment vertical="center" wrapText="1"/>
    </xf>
    <xf numFmtId="176" fontId="42" fillId="0" borderId="0" xfId="1" applyNumberFormat="1" applyFont="1" applyAlignment="1">
      <alignment vertical="center" wrapText="1"/>
    </xf>
    <xf numFmtId="179" fontId="6" fillId="0" borderId="0" xfId="1" applyNumberFormat="1" applyFont="1" applyAlignment="1">
      <alignment vertical="center" wrapText="1"/>
    </xf>
    <xf numFmtId="179" fontId="43" fillId="0" borderId="0" xfId="1" applyNumberFormat="1" applyFont="1" applyAlignment="1">
      <alignment vertical="center" wrapText="1"/>
    </xf>
    <xf numFmtId="176" fontId="9" fillId="3" borderId="0" xfId="1" applyNumberFormat="1" applyFont="1" applyFill="1" applyAlignment="1">
      <alignment horizontal="right" vertical="center" wrapText="1"/>
    </xf>
    <xf numFmtId="179" fontId="7" fillId="0" borderId="0" xfId="1" applyNumberFormat="1" applyFont="1" applyAlignment="1">
      <alignment vertical="center" wrapText="1"/>
    </xf>
    <xf numFmtId="0" fontId="7" fillId="0" borderId="0" xfId="1" applyFont="1" applyAlignment="1">
      <alignment horizontal="right" vertical="center" wrapText="1"/>
    </xf>
    <xf numFmtId="0" fontId="10" fillId="3" borderId="0" xfId="1" applyFont="1" applyFill="1" applyAlignment="1">
      <alignment vertical="center" wrapText="1"/>
    </xf>
    <xf numFmtId="180" fontId="7" fillId="0" borderId="0" xfId="1" applyNumberFormat="1" applyFont="1" applyAlignment="1">
      <alignment vertical="center" wrapText="1"/>
    </xf>
    <xf numFmtId="181" fontId="7" fillId="0" borderId="0" xfId="1" applyNumberFormat="1" applyFont="1" applyAlignment="1">
      <alignment vertical="center" wrapText="1"/>
    </xf>
    <xf numFmtId="0" fontId="42" fillId="0" borderId="20" xfId="1" quotePrefix="1" applyFont="1" applyBorder="1" applyAlignment="1">
      <alignment vertical="center" wrapText="1"/>
    </xf>
    <xf numFmtId="0" fontId="43" fillId="0" borderId="20" xfId="1" quotePrefix="1" applyFont="1" applyBorder="1" applyAlignment="1">
      <alignment vertical="center" wrapText="1"/>
    </xf>
    <xf numFmtId="7" fontId="6" fillId="0" borderId="6" xfId="1" applyNumberFormat="1" applyFont="1" applyFill="1" applyBorder="1" applyAlignment="1">
      <alignment vertical="center" wrapText="1"/>
    </xf>
    <xf numFmtId="179" fontId="17" fillId="0" borderId="0" xfId="1" applyNumberFormat="1" applyFont="1" applyAlignment="1">
      <alignment vertical="center" wrapText="1"/>
    </xf>
    <xf numFmtId="176" fontId="6" fillId="0" borderId="22" xfId="1" applyNumberFormat="1" applyFont="1" applyFill="1" applyBorder="1" applyAlignment="1">
      <alignment vertical="center" wrapText="1"/>
    </xf>
    <xf numFmtId="7" fontId="6" fillId="0" borderId="22" xfId="1" applyNumberFormat="1" applyFont="1" applyFill="1" applyBorder="1" applyAlignment="1">
      <alignment vertical="center" wrapText="1"/>
    </xf>
    <xf numFmtId="7" fontId="6" fillId="0" borderId="7" xfId="1" applyNumberFormat="1" applyFont="1" applyFill="1" applyBorder="1" applyAlignment="1">
      <alignment vertical="center" wrapText="1"/>
    </xf>
    <xf numFmtId="179" fontId="6" fillId="0" borderId="22" xfId="1" applyNumberFormat="1" applyFont="1" applyFill="1" applyBorder="1" applyAlignment="1">
      <alignment vertical="center" wrapText="1"/>
    </xf>
    <xf numFmtId="179" fontId="6" fillId="0" borderId="6" xfId="1" applyNumberFormat="1" applyFont="1" applyFill="1" applyBorder="1" applyAlignment="1">
      <alignment vertical="center" wrapText="1"/>
    </xf>
    <xf numFmtId="179" fontId="42" fillId="0" borderId="0" xfId="1" applyNumberFormat="1" applyFont="1" applyFill="1" applyAlignment="1">
      <alignment vertical="center" wrapText="1"/>
    </xf>
    <xf numFmtId="0" fontId="21" fillId="0" borderId="6" xfId="1" applyFont="1" applyFill="1" applyBorder="1" applyAlignment="1">
      <alignment horizontal="center" vertical="center"/>
    </xf>
    <xf numFmtId="183" fontId="21" fillId="0" borderId="6" xfId="1" applyNumberFormat="1" applyFont="1" applyFill="1" applyBorder="1" applyAlignment="1">
      <alignment horizontal="center" vertical="center"/>
    </xf>
    <xf numFmtId="0" fontId="1" fillId="0" borderId="0" xfId="1" applyFill="1"/>
    <xf numFmtId="0" fontId="7" fillId="4" borderId="29" xfId="2" applyNumberFormat="1" applyFont="1" applyFill="1" applyBorder="1" applyAlignment="1">
      <alignment horizontal="left" vertical="center" wrapText="1"/>
    </xf>
    <xf numFmtId="0" fontId="7" fillId="4" borderId="30" xfId="2" applyNumberFormat="1" applyFont="1" applyFill="1" applyBorder="1" applyAlignment="1">
      <alignment horizontal="left" vertical="center" wrapText="1"/>
    </xf>
    <xf numFmtId="0" fontId="7" fillId="4" borderId="21" xfId="2" applyNumberFormat="1" applyFont="1" applyFill="1" applyBorder="1" applyAlignment="1">
      <alignment horizontal="left" vertical="center" wrapText="1"/>
    </xf>
    <xf numFmtId="7" fontId="9" fillId="3" borderId="7" xfId="1" applyNumberFormat="1" applyFont="1" applyFill="1" applyBorder="1" applyAlignment="1">
      <alignment horizontal="right" vertical="center" wrapText="1"/>
    </xf>
    <xf numFmtId="7" fontId="9" fillId="3" borderId="8" xfId="1" applyNumberFormat="1" applyFont="1" applyFill="1" applyBorder="1" applyAlignment="1">
      <alignment horizontal="right" vertical="center" wrapText="1"/>
    </xf>
    <xf numFmtId="7" fontId="9" fillId="3" borderId="9" xfId="1" applyNumberFormat="1" applyFont="1" applyFill="1" applyBorder="1" applyAlignment="1">
      <alignment horizontal="right" vertical="center" wrapText="1"/>
    </xf>
    <xf numFmtId="180" fontId="6" fillId="0" borderId="7" xfId="1" applyNumberFormat="1" applyFont="1" applyBorder="1" applyAlignment="1">
      <alignment horizontal="right" vertical="center" wrapText="1"/>
    </xf>
    <xf numFmtId="180" fontId="6" fillId="0" borderId="8" xfId="1" applyNumberFormat="1" applyFont="1" applyBorder="1" applyAlignment="1">
      <alignment horizontal="right" vertical="center" wrapText="1"/>
    </xf>
    <xf numFmtId="180" fontId="6" fillId="0" borderId="9" xfId="1" applyNumberFormat="1" applyFont="1" applyBorder="1" applyAlignment="1">
      <alignment horizontal="right" vertical="center" wrapText="1"/>
    </xf>
    <xf numFmtId="181" fontId="6" fillId="0" borderId="7" xfId="1" applyNumberFormat="1" applyFont="1" applyBorder="1" applyAlignment="1">
      <alignment horizontal="right" vertical="center" wrapText="1"/>
    </xf>
    <xf numFmtId="181" fontId="6" fillId="0" borderId="8" xfId="1" applyNumberFormat="1" applyFont="1" applyBorder="1" applyAlignment="1">
      <alignment horizontal="right" vertical="center" wrapText="1"/>
    </xf>
    <xf numFmtId="181" fontId="6" fillId="0" borderId="9" xfId="1" applyNumberFormat="1" applyFont="1" applyBorder="1" applyAlignment="1">
      <alignment horizontal="right" vertical="center" wrapText="1"/>
    </xf>
    <xf numFmtId="180" fontId="6" fillId="0" borderId="12" xfId="1" applyNumberFormat="1" applyFont="1" applyBorder="1" applyAlignment="1">
      <alignment horizontal="right" vertical="center" wrapText="1"/>
    </xf>
    <xf numFmtId="180" fontId="6" fillId="0" borderId="13" xfId="1" applyNumberFormat="1" applyFont="1" applyBorder="1" applyAlignment="1">
      <alignment horizontal="right" vertical="center" wrapText="1"/>
    </xf>
    <xf numFmtId="180" fontId="6" fillId="0" borderId="14" xfId="1" applyNumberFormat="1" applyFont="1" applyBorder="1" applyAlignment="1">
      <alignment horizontal="right" vertical="center" wrapText="1"/>
    </xf>
    <xf numFmtId="176" fontId="9" fillId="3" borderId="8" xfId="1" applyNumberFormat="1" applyFont="1" applyFill="1" applyBorder="1" applyAlignment="1">
      <alignment horizontal="right" vertical="center" wrapText="1"/>
    </xf>
    <xf numFmtId="176" fontId="9" fillId="3" borderId="9" xfId="1" applyNumberFormat="1" applyFont="1" applyFill="1" applyBorder="1" applyAlignment="1">
      <alignment horizontal="right" vertical="center" wrapText="1"/>
    </xf>
    <xf numFmtId="179" fontId="6" fillId="0" borderId="7" xfId="1" applyNumberFormat="1" applyFont="1" applyBorder="1" applyAlignment="1">
      <alignment vertical="center" wrapText="1"/>
    </xf>
    <xf numFmtId="179" fontId="6" fillId="0" borderId="8" xfId="1" applyNumberFormat="1" applyFont="1" applyBorder="1" applyAlignment="1">
      <alignment vertical="center" wrapText="1"/>
    </xf>
    <xf numFmtId="179" fontId="6" fillId="0" borderId="9" xfId="1" applyNumberFormat="1" applyFont="1" applyBorder="1" applyAlignment="1">
      <alignment vertical="center" wrapText="1"/>
    </xf>
    <xf numFmtId="0" fontId="9" fillId="3" borderId="7" xfId="1" applyFont="1" applyFill="1" applyBorder="1" applyAlignment="1">
      <alignment horizontal="center" vertical="center" wrapText="1"/>
    </xf>
    <xf numFmtId="0" fontId="9" fillId="3" borderId="20" xfId="1" applyFont="1" applyFill="1" applyBorder="1" applyAlignment="1">
      <alignment horizontal="center" vertical="center" wrapText="1"/>
    </xf>
    <xf numFmtId="0" fontId="10" fillId="3" borderId="7" xfId="1" applyFont="1" applyFill="1" applyBorder="1" applyAlignment="1">
      <alignment horizontal="center" vertical="center" wrapText="1"/>
    </xf>
    <xf numFmtId="0" fontId="10" fillId="3" borderId="20" xfId="1" applyFont="1" applyFill="1" applyBorder="1" applyAlignment="1">
      <alignment horizontal="center" vertical="center" wrapText="1"/>
    </xf>
    <xf numFmtId="0" fontId="7" fillId="4" borderId="10" xfId="1" applyFont="1" applyFill="1" applyBorder="1" applyAlignment="1">
      <alignment horizontal="left" vertical="center" wrapText="1"/>
    </xf>
    <xf numFmtId="0" fontId="7" fillId="4" borderId="23" xfId="1" applyFont="1" applyFill="1" applyBorder="1" applyAlignment="1">
      <alignment horizontal="left" vertical="center" wrapText="1"/>
    </xf>
    <xf numFmtId="0" fontId="7" fillId="4" borderId="24" xfId="1" applyFont="1" applyFill="1" applyBorder="1" applyAlignment="1">
      <alignment horizontal="left" vertical="center" wrapText="1"/>
    </xf>
    <xf numFmtId="14" fontId="7" fillId="0" borderId="10" xfId="1" applyNumberFormat="1" applyFont="1" applyBorder="1" applyAlignment="1">
      <alignment horizontal="left" vertical="center" wrapText="1"/>
    </xf>
    <xf numFmtId="14" fontId="7" fillId="0" borderId="23" xfId="1" applyNumberFormat="1" applyFont="1" applyBorder="1" applyAlignment="1">
      <alignment horizontal="left" vertical="center" wrapText="1"/>
    </xf>
    <xf numFmtId="14" fontId="7" fillId="0" borderId="24" xfId="1" applyNumberFormat="1" applyFont="1" applyBorder="1" applyAlignment="1">
      <alignment horizontal="left" vertical="center" wrapText="1"/>
    </xf>
    <xf numFmtId="176" fontId="8" fillId="0" borderId="7" xfId="1" applyNumberFormat="1" applyFont="1" applyBorder="1" applyAlignment="1">
      <alignment horizontal="right" vertical="center" wrapText="1"/>
    </xf>
    <xf numFmtId="176" fontId="8" fillId="0" borderId="8" xfId="1" applyNumberFormat="1" applyFont="1" applyBorder="1" applyAlignment="1">
      <alignment horizontal="right" vertical="center" wrapText="1"/>
    </xf>
    <xf numFmtId="176" fontId="8" fillId="0" borderId="9" xfId="1" applyNumberFormat="1" applyFont="1" applyBorder="1" applyAlignment="1">
      <alignment horizontal="right" vertical="center" wrapText="1"/>
    </xf>
    <xf numFmtId="176" fontId="8" fillId="0" borderId="12" xfId="1" applyNumberFormat="1" applyFont="1" applyBorder="1" applyAlignment="1">
      <alignment horizontal="right" vertical="center" wrapText="1"/>
    </xf>
    <xf numFmtId="176" fontId="8" fillId="0" borderId="13" xfId="1" applyNumberFormat="1" applyFont="1" applyBorder="1" applyAlignment="1">
      <alignment horizontal="right" vertical="center" wrapText="1"/>
    </xf>
    <xf numFmtId="176" fontId="8" fillId="0" borderId="14" xfId="1" applyNumberFormat="1" applyFont="1" applyBorder="1" applyAlignment="1">
      <alignment horizontal="right" vertical="center" wrapText="1"/>
    </xf>
    <xf numFmtId="0" fontId="6" fillId="0" borderId="37" xfId="1" applyFont="1" applyBorder="1" applyAlignment="1">
      <alignment horizontal="left" vertical="center" wrapText="1"/>
    </xf>
    <xf numFmtId="0" fontId="6" fillId="0" borderId="38" xfId="1" applyFont="1" applyBorder="1" applyAlignment="1">
      <alignment horizontal="left" vertical="center" wrapText="1"/>
    </xf>
    <xf numFmtId="0" fontId="6" fillId="0" borderId="39" xfId="1" applyFont="1" applyBorder="1" applyAlignment="1">
      <alignment horizontal="left" vertical="center" wrapText="1"/>
    </xf>
    <xf numFmtId="0" fontId="9" fillId="3" borderId="2" xfId="1" applyFont="1" applyFill="1" applyBorder="1" applyAlignment="1">
      <alignment horizontal="center" vertical="center" wrapText="1"/>
    </xf>
    <xf numFmtId="0" fontId="9" fillId="3" borderId="17" xfId="1" applyFont="1" applyFill="1" applyBorder="1" applyAlignment="1">
      <alignment horizontal="center" vertical="center" wrapText="1"/>
    </xf>
    <xf numFmtId="0" fontId="2" fillId="0" borderId="37" xfId="1" applyFont="1" applyBorder="1" applyAlignment="1">
      <alignment horizontal="center" vertical="center" wrapText="1"/>
    </xf>
    <xf numFmtId="0" fontId="2" fillId="0" borderId="38" xfId="1" applyFont="1" applyBorder="1" applyAlignment="1">
      <alignment horizontal="center" vertical="center" wrapText="1"/>
    </xf>
    <xf numFmtId="0" fontId="2" fillId="0" borderId="39"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14" fontId="6" fillId="0" borderId="7" xfId="1" applyNumberFormat="1" applyFont="1" applyBorder="1" applyAlignment="1">
      <alignment horizontal="center" vertical="center" wrapText="1"/>
    </xf>
    <xf numFmtId="14" fontId="6" fillId="0" borderId="8" xfId="1" applyNumberFormat="1" applyFont="1" applyBorder="1" applyAlignment="1">
      <alignment horizontal="center" vertical="center" wrapText="1"/>
    </xf>
    <xf numFmtId="14" fontId="6" fillId="0" borderId="9" xfId="1" applyNumberFormat="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4" borderId="10" xfId="1" applyFont="1" applyFill="1" applyBorder="1" applyAlignment="1">
      <alignment horizontal="left" vertical="center" wrapText="1"/>
    </xf>
    <xf numFmtId="0" fontId="6" fillId="4" borderId="23" xfId="1" applyFont="1" applyFill="1" applyBorder="1" applyAlignment="1">
      <alignment horizontal="left" vertical="center" wrapText="1"/>
    </xf>
    <xf numFmtId="0" fontId="6" fillId="4" borderId="24" xfId="1" applyFont="1" applyFill="1" applyBorder="1" applyAlignment="1">
      <alignment horizontal="left" vertical="center" wrapText="1"/>
    </xf>
    <xf numFmtId="0" fontId="7" fillId="0" borderId="10" xfId="1" applyFont="1" applyBorder="1" applyAlignment="1">
      <alignment horizontal="center" vertical="center"/>
    </xf>
    <xf numFmtId="0" fontId="7" fillId="0" borderId="23" xfId="1" applyFont="1" applyBorder="1" applyAlignment="1">
      <alignment horizontal="center" vertical="center"/>
    </xf>
    <xf numFmtId="0" fontId="7" fillId="0" borderId="24" xfId="1" applyFont="1" applyBorder="1" applyAlignment="1">
      <alignment horizontal="center" vertical="center"/>
    </xf>
    <xf numFmtId="0" fontId="7" fillId="0" borderId="10" xfId="1" applyFont="1" applyBorder="1" applyAlignment="1">
      <alignment vertical="center" wrapText="1"/>
    </xf>
    <xf numFmtId="0" fontId="7" fillId="0" borderId="23" xfId="1" applyFont="1" applyBorder="1" applyAlignment="1">
      <alignment vertical="center" wrapText="1"/>
    </xf>
    <xf numFmtId="0" fontId="7" fillId="0" borderId="24" xfId="1" applyFont="1" applyBorder="1" applyAlignment="1">
      <alignment vertical="center" wrapText="1"/>
    </xf>
    <xf numFmtId="0" fontId="7" fillId="4" borderId="31" xfId="1" applyFont="1" applyFill="1" applyBorder="1" applyAlignment="1">
      <alignment horizontal="left" vertical="center" wrapText="1"/>
    </xf>
    <xf numFmtId="0" fontId="7" fillId="4" borderId="15" xfId="1" applyFont="1" applyFill="1" applyBorder="1" applyAlignment="1">
      <alignment horizontal="left" vertical="center" wrapText="1"/>
    </xf>
    <xf numFmtId="0" fontId="7" fillId="4" borderId="36" xfId="1" applyFont="1" applyFill="1" applyBorder="1" applyAlignment="1">
      <alignment horizontal="left" vertical="center" wrapText="1"/>
    </xf>
    <xf numFmtId="176" fontId="9" fillId="3" borderId="7" xfId="1" applyNumberFormat="1" applyFont="1" applyFill="1" applyBorder="1" applyAlignment="1">
      <alignment horizontal="right" vertical="center" wrapText="1"/>
    </xf>
    <xf numFmtId="0" fontId="21" fillId="0" borderId="7" xfId="1" applyFont="1" applyBorder="1" applyAlignment="1">
      <alignment horizontal="center" vertical="center"/>
    </xf>
    <xf numFmtId="0" fontId="21" fillId="0" borderId="8" xfId="1" applyFont="1" applyBorder="1" applyAlignment="1">
      <alignment horizontal="center" vertical="center"/>
    </xf>
    <xf numFmtId="0" fontId="21" fillId="0" borderId="20" xfId="1" applyFont="1" applyBorder="1" applyAlignment="1">
      <alignment horizontal="center" vertical="center"/>
    </xf>
    <xf numFmtId="0" fontId="23" fillId="0" borderId="7" xfId="1" applyFont="1" applyBorder="1" applyAlignment="1">
      <alignment horizontal="center" vertical="center"/>
    </xf>
    <xf numFmtId="0" fontId="23" fillId="0" borderId="8" xfId="1" applyFont="1" applyBorder="1" applyAlignment="1">
      <alignment horizontal="center" vertical="center"/>
    </xf>
    <xf numFmtId="0" fontId="23" fillId="0" borderId="20" xfId="1" applyFont="1" applyBorder="1" applyAlignment="1">
      <alignment horizontal="center" vertical="center"/>
    </xf>
    <xf numFmtId="0" fontId="25" fillId="0" borderId="6" xfId="6" applyFont="1" applyBorder="1" applyAlignment="1">
      <alignment horizontal="center" vertical="center"/>
    </xf>
    <xf numFmtId="0" fontId="27" fillId="0" borderId="6" xfId="6" applyFont="1" applyBorder="1" applyAlignment="1">
      <alignment horizontal="center" vertical="center" wrapText="1"/>
    </xf>
    <xf numFmtId="0" fontId="25" fillId="0" borderId="29" xfId="6" applyFont="1" applyBorder="1" applyAlignment="1">
      <alignment horizontal="center" vertical="center"/>
    </xf>
    <xf numFmtId="0" fontId="25" fillId="0" borderId="30" xfId="6" applyFont="1" applyBorder="1" applyAlignment="1">
      <alignment horizontal="center" vertical="center"/>
    </xf>
    <xf numFmtId="0" fontId="25" fillId="0" borderId="21" xfId="6" applyFont="1" applyBorder="1" applyAlignment="1">
      <alignment horizontal="center" vertical="center"/>
    </xf>
    <xf numFmtId="0" fontId="18" fillId="0" borderId="29" xfId="6" applyBorder="1" applyAlignment="1">
      <alignment horizontal="center" vertical="center"/>
    </xf>
    <xf numFmtId="0" fontId="18" fillId="0" borderId="30" xfId="6" applyBorder="1" applyAlignment="1">
      <alignment horizontal="center" vertical="center"/>
    </xf>
    <xf numFmtId="0" fontId="18" fillId="0" borderId="21" xfId="6" applyBorder="1" applyAlignment="1">
      <alignment horizontal="center" vertical="center"/>
    </xf>
    <xf numFmtId="0" fontId="27" fillId="0" borderId="6" xfId="6" applyFont="1" applyBorder="1" applyAlignment="1">
      <alignment horizontal="center" vertical="center"/>
    </xf>
    <xf numFmtId="0" fontId="34" fillId="0" borderId="6" xfId="6" applyFont="1" applyBorder="1" applyAlignment="1">
      <alignment horizontal="center" vertical="center"/>
    </xf>
    <xf numFmtId="0" fontId="32" fillId="0" borderId="6" xfId="6" applyFont="1" applyFill="1" applyBorder="1" applyAlignment="1">
      <alignment horizontal="center" vertical="center"/>
    </xf>
    <xf numFmtId="0" fontId="34" fillId="0" borderId="6" xfId="6" applyFont="1" applyBorder="1" applyAlignment="1">
      <alignment horizontal="center" vertical="center" wrapText="1"/>
    </xf>
    <xf numFmtId="0" fontId="32" fillId="0" borderId="0" xfId="6" applyFont="1" applyBorder="1" applyAlignment="1">
      <alignment horizontal="center" vertical="center"/>
    </xf>
    <xf numFmtId="0" fontId="33" fillId="0" borderId="0" xfId="6" applyFont="1" applyBorder="1" applyAlignment="1">
      <alignment horizontal="center" vertical="center"/>
    </xf>
    <xf numFmtId="0" fontId="39" fillId="0" borderId="29" xfId="6" applyFont="1" applyFill="1" applyBorder="1" applyAlignment="1">
      <alignment horizontal="center" vertical="center"/>
    </xf>
    <xf numFmtId="0" fontId="39" fillId="0" borderId="30" xfId="6" applyFont="1" applyFill="1" applyBorder="1" applyAlignment="1">
      <alignment horizontal="center" vertical="center"/>
    </xf>
    <xf numFmtId="0" fontId="39" fillId="0" borderId="21" xfId="6" applyFont="1" applyFill="1" applyBorder="1" applyAlignment="1">
      <alignment horizontal="center" vertical="center"/>
    </xf>
    <xf numFmtId="0" fontId="39" fillId="0" borderId="6" xfId="6" applyFont="1" applyFill="1" applyBorder="1" applyAlignment="1">
      <alignment horizontal="center" vertical="center"/>
    </xf>
    <xf numFmtId="0" fontId="39" fillId="0" borderId="29" xfId="6" applyFont="1" applyBorder="1" applyAlignment="1">
      <alignment horizontal="center" vertical="center"/>
    </xf>
    <xf numFmtId="0" fontId="39" fillId="0" borderId="21" xfId="6" applyFont="1" applyBorder="1" applyAlignment="1">
      <alignment horizontal="center" vertical="center"/>
    </xf>
    <xf numFmtId="0" fontId="39" fillId="0" borderId="6" xfId="6" applyFont="1" applyBorder="1" applyAlignment="1">
      <alignment horizontal="center" vertical="center"/>
    </xf>
    <xf numFmtId="0" fontId="39" fillId="0" borderId="30" xfId="6" applyFont="1" applyBorder="1" applyAlignment="1">
      <alignment horizontal="center" vertical="center"/>
    </xf>
    <xf numFmtId="0" fontId="39" fillId="7" borderId="29" xfId="6" applyFont="1" applyFill="1" applyBorder="1" applyAlignment="1">
      <alignment horizontal="center" vertical="center"/>
    </xf>
    <xf numFmtId="0" fontId="39" fillId="7" borderId="30" xfId="6" applyFont="1" applyFill="1" applyBorder="1" applyAlignment="1">
      <alignment horizontal="center" vertical="center"/>
    </xf>
    <xf numFmtId="0" fontId="39" fillId="7" borderId="21" xfId="6" applyFont="1" applyFill="1" applyBorder="1" applyAlignment="1">
      <alignment horizontal="center" vertical="center"/>
    </xf>
    <xf numFmtId="0" fontId="39" fillId="0" borderId="29" xfId="6" quotePrefix="1" applyFont="1" applyBorder="1" applyAlignment="1">
      <alignment horizontal="center" vertical="center"/>
    </xf>
    <xf numFmtId="176" fontId="6" fillId="0" borderId="7" xfId="1" applyNumberFormat="1" applyFont="1" applyFill="1" applyBorder="1" applyAlignment="1">
      <alignment vertical="center" wrapText="1"/>
    </xf>
    <xf numFmtId="0" fontId="6" fillId="0" borderId="20" xfId="1" quotePrefix="1" applyFont="1" applyFill="1" applyBorder="1" applyAlignment="1">
      <alignment vertical="center" wrapText="1"/>
    </xf>
    <xf numFmtId="3" fontId="6" fillId="0" borderId="6" xfId="1" applyNumberFormat="1" applyFont="1" applyFill="1" applyBorder="1" applyAlignment="1">
      <alignment vertical="center" wrapText="1"/>
    </xf>
    <xf numFmtId="177" fontId="6" fillId="0" borderId="6" xfId="1" applyNumberFormat="1" applyFont="1" applyFill="1" applyBorder="1" applyAlignment="1">
      <alignment vertical="center" wrapText="1"/>
    </xf>
  </cellXfs>
  <cellStyles count="8">
    <cellStyle name="0,0_x000a__x000a_NA_x000a__x000a_ 3" xfId="2" xr:uid="{2E941361-507F-4469-8B5F-9B667F91B09C}"/>
    <cellStyle name="常规" xfId="0" builtinId="0"/>
    <cellStyle name="常规 11 3" xfId="4" xr:uid="{3C8531A8-DBBC-4DD9-9E3C-1CB5CA807BD3}"/>
    <cellStyle name="常规 2" xfId="1" xr:uid="{215D4DC3-F635-4C80-8847-1FD4FADE83F2}"/>
    <cellStyle name="常规 2 4" xfId="7" xr:uid="{B5CFBB05-D1CE-437C-939A-35F26F75DEF5}"/>
    <cellStyle name="常规 2 4 2" xfId="5" xr:uid="{2ACF533A-304F-4F57-9DC5-7DA3189A9980}"/>
    <cellStyle name="常规 3" xfId="3" xr:uid="{34F919FC-0CFA-4DE9-B6CF-A8429868EFBD}"/>
    <cellStyle name="常规 4" xfId="6" xr:uid="{E6311A55-1E3C-4341-9C51-8A037CBDF252}"/>
  </cellStyles>
  <dxfs count="5">
    <dxf>
      <font>
        <color rgb="FF9C0006"/>
      </font>
      <fill>
        <patternFill patternType="solid">
          <bgColor rgb="FFFFC7CE"/>
        </patternFill>
      </fill>
    </dxf>
    <dxf>
      <fill>
        <patternFill patternType="solid">
          <fgColor indexed="64"/>
          <bgColor rgb="FFFFC7CE"/>
        </patternFill>
      </fill>
    </dxf>
    <dxf>
      <fill>
        <patternFill patternType="solid">
          <fgColor indexed="64"/>
          <bgColor rgb="FFFFC7CE"/>
        </patternFill>
      </fill>
    </dxf>
    <dxf>
      <fill>
        <patternFill patternType="solid">
          <fgColor indexed="64"/>
          <bgColor rgb="FFFFC7CE"/>
        </patternFill>
      </fill>
    </dxf>
    <dxf>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259080</xdr:colOff>
      <xdr:row>0</xdr:row>
      <xdr:rowOff>83820</xdr:rowOff>
    </xdr:from>
    <xdr:to>
      <xdr:col>0</xdr:col>
      <xdr:colOff>2232660</xdr:colOff>
      <xdr:row>0</xdr:row>
      <xdr:rowOff>541020</xdr:rowOff>
    </xdr:to>
    <xdr:pic>
      <xdr:nvPicPr>
        <xdr:cNvPr id="2" name="Picture 2">
          <a:extLst>
            <a:ext uri="{FF2B5EF4-FFF2-40B4-BE49-F238E27FC236}">
              <a16:creationId xmlns:a16="http://schemas.microsoft.com/office/drawing/2014/main" id="{D4F27C8A-6F94-4DC4-9A3A-8AB7A66F3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9080" y="83820"/>
          <a:ext cx="19735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7</xdr:col>
      <xdr:colOff>259080</xdr:colOff>
      <xdr:row>0</xdr:row>
      <xdr:rowOff>83820</xdr:rowOff>
    </xdr:from>
    <xdr:ext cx="1973580" cy="457200"/>
    <xdr:pic>
      <xdr:nvPicPr>
        <xdr:cNvPr id="4" name="Picture 2">
          <a:extLst>
            <a:ext uri="{FF2B5EF4-FFF2-40B4-BE49-F238E27FC236}">
              <a16:creationId xmlns:a16="http://schemas.microsoft.com/office/drawing/2014/main" id="{D27E052D-F689-4B63-A4DE-269506F680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9080" y="83820"/>
          <a:ext cx="19735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00604-33E5-45DC-89B0-16DF881E0DFA}">
  <sheetPr>
    <pageSetUpPr fitToPage="1"/>
  </sheetPr>
  <dimension ref="A1:O122"/>
  <sheetViews>
    <sheetView showGridLines="0" tabSelected="1" view="pageBreakPreview" topLeftCell="B18" zoomScale="50" zoomScaleNormal="55" zoomScaleSheetLayoutView="50" workbookViewId="0">
      <selection activeCell="H29" sqref="H29:H36"/>
    </sheetView>
  </sheetViews>
  <sheetFormatPr defaultColWidth="12.25" defaultRowHeight="13"/>
  <cols>
    <col min="1" max="1" width="58.9140625" style="13" customWidth="1"/>
    <col min="2" max="2" width="44.58203125" style="13" customWidth="1"/>
    <col min="3" max="3" width="17.9140625" style="1" bestFit="1" customWidth="1"/>
    <col min="4" max="4" width="11.25" style="1" bestFit="1" customWidth="1"/>
    <col min="5" max="5" width="10.6640625" style="1" bestFit="1" customWidth="1"/>
    <col min="6" max="6" width="8.4140625" style="79" bestFit="1" customWidth="1"/>
    <col min="7" max="7" width="16.6640625" style="1" bestFit="1" customWidth="1"/>
    <col min="8" max="8" width="58.9140625" style="13" customWidth="1"/>
    <col min="9" max="9" width="44.58203125" style="13" customWidth="1"/>
    <col min="10" max="10" width="17.9140625" style="1" bestFit="1" customWidth="1"/>
    <col min="11" max="11" width="11.25" style="1" bestFit="1" customWidth="1"/>
    <col min="12" max="12" width="10.6640625" style="1" bestFit="1" customWidth="1"/>
    <col min="13" max="13" width="8.4140625" style="79" bestFit="1" customWidth="1"/>
    <col min="14" max="14" width="16.6640625" style="1" bestFit="1" customWidth="1"/>
    <col min="15" max="15" width="47.4140625" style="1" customWidth="1"/>
    <col min="16" max="16384" width="12.25" style="1"/>
  </cols>
  <sheetData>
    <row r="1" spans="1:15" ht="51.75" customHeight="1" thickBot="1">
      <c r="A1" s="267" t="s">
        <v>0</v>
      </c>
      <c r="B1" s="268"/>
      <c r="C1" s="268"/>
      <c r="D1" s="268"/>
      <c r="E1" s="268"/>
      <c r="F1" s="268"/>
      <c r="G1" s="269"/>
      <c r="H1" s="267" t="s">
        <v>0</v>
      </c>
      <c r="I1" s="268"/>
      <c r="J1" s="268"/>
      <c r="K1" s="268"/>
      <c r="L1" s="268"/>
      <c r="M1" s="268"/>
      <c r="N1" s="269"/>
      <c r="O1" s="192"/>
    </row>
    <row r="2" spans="1:15" ht="35.5">
      <c r="A2" s="2" t="s">
        <v>1</v>
      </c>
      <c r="B2" s="270" t="s">
        <v>2</v>
      </c>
      <c r="C2" s="271"/>
      <c r="D2" s="271"/>
      <c r="E2" s="271"/>
      <c r="F2" s="271"/>
      <c r="G2" s="272"/>
      <c r="H2" s="2" t="s">
        <v>1</v>
      </c>
      <c r="I2" s="270" t="s">
        <v>2</v>
      </c>
      <c r="J2" s="271"/>
      <c r="K2" s="271"/>
      <c r="L2" s="271"/>
      <c r="M2" s="271"/>
      <c r="N2" s="272"/>
      <c r="O2" s="193"/>
    </row>
    <row r="3" spans="1:15" ht="35.5">
      <c r="A3" s="3" t="s">
        <v>3</v>
      </c>
      <c r="B3" s="4" t="s">
        <v>4</v>
      </c>
      <c r="C3" s="5" t="s">
        <v>5</v>
      </c>
      <c r="D3" s="273">
        <v>44266</v>
      </c>
      <c r="E3" s="274"/>
      <c r="F3" s="274"/>
      <c r="G3" s="275"/>
      <c r="H3" s="3" t="s">
        <v>3</v>
      </c>
      <c r="I3" s="4" t="s">
        <v>4</v>
      </c>
      <c r="J3" s="5" t="s">
        <v>5</v>
      </c>
      <c r="K3" s="273"/>
      <c r="L3" s="274"/>
      <c r="M3" s="274"/>
      <c r="N3" s="275"/>
      <c r="O3" s="194"/>
    </row>
    <row r="4" spans="1:15" ht="36.5">
      <c r="A4" s="3" t="s">
        <v>6</v>
      </c>
      <c r="B4" s="4" t="s">
        <v>7</v>
      </c>
      <c r="C4" s="5" t="s">
        <v>8</v>
      </c>
      <c r="D4" s="276">
        <v>3</v>
      </c>
      <c r="E4" s="277"/>
      <c r="F4" s="277"/>
      <c r="G4" s="278"/>
      <c r="H4" s="3" t="s">
        <v>6</v>
      </c>
      <c r="I4" s="4" t="s">
        <v>7</v>
      </c>
      <c r="J4" s="5" t="s">
        <v>8</v>
      </c>
      <c r="K4" s="276">
        <v>3</v>
      </c>
      <c r="L4" s="277"/>
      <c r="M4" s="277"/>
      <c r="N4" s="278"/>
      <c r="O4" s="194"/>
    </row>
    <row r="5" spans="1:15" ht="37">
      <c r="A5" s="3" t="s">
        <v>9</v>
      </c>
      <c r="B5" s="4" t="s">
        <v>10</v>
      </c>
      <c r="C5" s="5" t="s">
        <v>11</v>
      </c>
      <c r="D5" s="276">
        <v>160</v>
      </c>
      <c r="E5" s="277"/>
      <c r="F5" s="277"/>
      <c r="G5" s="278"/>
      <c r="H5" s="3" t="s">
        <v>9</v>
      </c>
      <c r="I5" s="4" t="s">
        <v>10</v>
      </c>
      <c r="J5" s="5" t="s">
        <v>11</v>
      </c>
      <c r="K5" s="276">
        <v>162</v>
      </c>
      <c r="L5" s="277"/>
      <c r="M5" s="277"/>
      <c r="N5" s="278"/>
      <c r="O5" s="194"/>
    </row>
    <row r="6" spans="1:15" ht="35.5">
      <c r="A6" s="6" t="s">
        <v>12</v>
      </c>
      <c r="B6" s="256">
        <f>C118</f>
        <v>426321.8</v>
      </c>
      <c r="C6" s="257"/>
      <c r="D6" s="257"/>
      <c r="E6" s="257"/>
      <c r="F6" s="257"/>
      <c r="G6" s="258"/>
      <c r="H6" s="6" t="s">
        <v>12</v>
      </c>
      <c r="I6" s="256">
        <f>J118</f>
        <v>465512.95641614404</v>
      </c>
      <c r="J6" s="257"/>
      <c r="K6" s="257"/>
      <c r="L6" s="257"/>
      <c r="M6" s="257"/>
      <c r="N6" s="258"/>
      <c r="O6" s="195"/>
    </row>
    <row r="7" spans="1:15" ht="37" thickBot="1">
      <c r="A7" s="7" t="s">
        <v>13</v>
      </c>
      <c r="B7" s="259">
        <f>C120</f>
        <v>454970.62495999999</v>
      </c>
      <c r="C7" s="260"/>
      <c r="D7" s="260"/>
      <c r="E7" s="260"/>
      <c r="F7" s="260"/>
      <c r="G7" s="261"/>
      <c r="H7" s="7" t="s">
        <v>13</v>
      </c>
      <c r="I7" s="259">
        <f>J120</f>
        <v>496795.4270873089</v>
      </c>
      <c r="J7" s="260"/>
      <c r="K7" s="260"/>
      <c r="L7" s="260"/>
      <c r="M7" s="260"/>
      <c r="N7" s="261"/>
      <c r="O7" s="195"/>
    </row>
    <row r="8" spans="1:15" ht="18.75" customHeight="1" thickBot="1">
      <c r="A8" s="262" t="s">
        <v>14</v>
      </c>
      <c r="B8" s="263"/>
      <c r="C8" s="263"/>
      <c r="D8" s="263"/>
      <c r="E8" s="263"/>
      <c r="F8" s="263"/>
      <c r="G8" s="264"/>
      <c r="H8" s="262" t="s">
        <v>14</v>
      </c>
      <c r="I8" s="263"/>
      <c r="J8" s="263"/>
      <c r="K8" s="263"/>
      <c r="L8" s="263"/>
      <c r="M8" s="263"/>
      <c r="N8" s="264"/>
      <c r="O8" s="196"/>
    </row>
    <row r="9" spans="1:15" s="13" customFormat="1" ht="36">
      <c r="A9" s="8" t="s">
        <v>15</v>
      </c>
      <c r="B9" s="9">
        <f>SUM(G10:G19)</f>
        <v>119000</v>
      </c>
      <c r="C9" s="265" t="s">
        <v>16</v>
      </c>
      <c r="D9" s="266"/>
      <c r="E9" s="10" t="s">
        <v>17</v>
      </c>
      <c r="F9" s="11" t="s">
        <v>18</v>
      </c>
      <c r="G9" s="12" t="s">
        <v>19</v>
      </c>
      <c r="H9" s="8" t="s">
        <v>15</v>
      </c>
      <c r="I9" s="9">
        <f>SUM(N10:N19)</f>
        <v>113000</v>
      </c>
      <c r="J9" s="265" t="s">
        <v>16</v>
      </c>
      <c r="K9" s="266"/>
      <c r="L9" s="10" t="s">
        <v>17</v>
      </c>
      <c r="M9" s="11" t="s">
        <v>18</v>
      </c>
      <c r="N9" s="12" t="s">
        <v>19</v>
      </c>
      <c r="O9" s="197"/>
    </row>
    <row r="10" spans="1:15" ht="18.5">
      <c r="A10" s="253" t="s">
        <v>20</v>
      </c>
      <c r="B10" s="14" t="s">
        <v>21</v>
      </c>
      <c r="C10" s="15">
        <v>500</v>
      </c>
      <c r="D10" s="16" t="s">
        <v>22</v>
      </c>
      <c r="E10" s="17">
        <v>12</v>
      </c>
      <c r="F10" s="18">
        <v>1</v>
      </c>
      <c r="G10" s="19">
        <f t="shared" ref="G10:G19" si="0">C10*E10*F10</f>
        <v>6000</v>
      </c>
      <c r="H10" s="253" t="s">
        <v>20</v>
      </c>
      <c r="I10" s="14" t="s">
        <v>336</v>
      </c>
      <c r="J10" s="15">
        <v>500</v>
      </c>
      <c r="K10" s="16" t="s">
        <v>22</v>
      </c>
      <c r="L10" s="17">
        <v>20</v>
      </c>
      <c r="M10" s="18">
        <v>1</v>
      </c>
      <c r="N10" s="217">
        <f t="shared" ref="N10:N19" si="1">J10*L10*M10</f>
        <v>10000</v>
      </c>
      <c r="O10" s="200"/>
    </row>
    <row r="11" spans="1:15" ht="18.5">
      <c r="A11" s="254"/>
      <c r="B11" s="14" t="s">
        <v>23</v>
      </c>
      <c r="C11" s="15">
        <v>500</v>
      </c>
      <c r="D11" s="16" t="s">
        <v>22</v>
      </c>
      <c r="E11" s="17">
        <v>3</v>
      </c>
      <c r="F11" s="18">
        <v>1</v>
      </c>
      <c r="G11" s="19">
        <f t="shared" si="0"/>
        <v>1500</v>
      </c>
      <c r="H11" s="254"/>
      <c r="I11" s="14" t="s">
        <v>337</v>
      </c>
      <c r="J11" s="15">
        <v>500</v>
      </c>
      <c r="K11" s="16" t="s">
        <v>22</v>
      </c>
      <c r="L11" s="17">
        <v>103</v>
      </c>
      <c r="M11" s="18">
        <v>1</v>
      </c>
      <c r="N11" s="217">
        <f t="shared" si="1"/>
        <v>51500</v>
      </c>
      <c r="O11" s="200"/>
    </row>
    <row r="12" spans="1:15" ht="18.5">
      <c r="A12" s="254"/>
      <c r="B12" s="14" t="s">
        <v>21</v>
      </c>
      <c r="C12" s="15">
        <v>500</v>
      </c>
      <c r="D12" s="16" t="s">
        <v>22</v>
      </c>
      <c r="E12" s="17">
        <v>4</v>
      </c>
      <c r="F12" s="18">
        <v>1</v>
      </c>
      <c r="G12" s="19">
        <f t="shared" si="0"/>
        <v>2000</v>
      </c>
      <c r="H12" s="254"/>
      <c r="I12" s="14" t="s">
        <v>338</v>
      </c>
      <c r="J12" s="15">
        <v>500</v>
      </c>
      <c r="K12" s="16" t="s">
        <v>22</v>
      </c>
      <c r="L12" s="17">
        <v>103</v>
      </c>
      <c r="M12" s="18">
        <v>1</v>
      </c>
      <c r="N12" s="217">
        <f t="shared" si="1"/>
        <v>51500</v>
      </c>
      <c r="O12" s="200"/>
    </row>
    <row r="13" spans="1:15" ht="18.5">
      <c r="A13" s="254"/>
      <c r="B13" s="14" t="s">
        <v>23</v>
      </c>
      <c r="C13" s="15">
        <v>500</v>
      </c>
      <c r="D13" s="16" t="s">
        <v>22</v>
      </c>
      <c r="E13" s="17">
        <v>1</v>
      </c>
      <c r="F13" s="18">
        <v>1</v>
      </c>
      <c r="G13" s="19">
        <f t="shared" si="0"/>
        <v>500</v>
      </c>
      <c r="H13" s="254"/>
      <c r="I13" s="14"/>
      <c r="J13" s="15"/>
      <c r="K13" s="16" t="s">
        <v>22</v>
      </c>
      <c r="L13" s="17"/>
      <c r="M13" s="18"/>
      <c r="N13" s="217">
        <f t="shared" si="1"/>
        <v>0</v>
      </c>
      <c r="O13" s="199"/>
    </row>
    <row r="14" spans="1:15" ht="18.5">
      <c r="A14" s="254"/>
      <c r="B14" s="14" t="s">
        <v>25</v>
      </c>
      <c r="C14" s="15">
        <v>500</v>
      </c>
      <c r="D14" s="16" t="s">
        <v>22</v>
      </c>
      <c r="E14" s="17">
        <v>14</v>
      </c>
      <c r="F14" s="18">
        <v>2</v>
      </c>
      <c r="G14" s="19">
        <f t="shared" si="0"/>
        <v>14000</v>
      </c>
      <c r="H14" s="254"/>
      <c r="I14" s="14"/>
      <c r="J14" s="15"/>
      <c r="K14" s="16" t="s">
        <v>22</v>
      </c>
      <c r="L14" s="17"/>
      <c r="M14" s="18"/>
      <c r="N14" s="217">
        <f t="shared" si="1"/>
        <v>0</v>
      </c>
      <c r="O14" s="198"/>
    </row>
    <row r="15" spans="1:15" ht="18.5">
      <c r="A15" s="254"/>
      <c r="B15" s="14" t="s">
        <v>26</v>
      </c>
      <c r="C15" s="15">
        <v>500</v>
      </c>
      <c r="D15" s="16" t="s">
        <v>22</v>
      </c>
      <c r="E15" s="17">
        <v>5</v>
      </c>
      <c r="F15" s="18">
        <v>2</v>
      </c>
      <c r="G15" s="19">
        <f t="shared" si="0"/>
        <v>5000</v>
      </c>
      <c r="H15" s="254"/>
      <c r="I15" s="14"/>
      <c r="J15" s="15"/>
      <c r="K15" s="16" t="s">
        <v>22</v>
      </c>
      <c r="L15" s="17"/>
      <c r="M15" s="18"/>
      <c r="N15" s="217">
        <f t="shared" si="1"/>
        <v>0</v>
      </c>
      <c r="O15" s="198"/>
    </row>
    <row r="16" spans="1:15" ht="18.5">
      <c r="A16" s="254"/>
      <c r="B16" s="14" t="s">
        <v>25</v>
      </c>
      <c r="C16" s="15">
        <v>500</v>
      </c>
      <c r="D16" s="16" t="s">
        <v>22</v>
      </c>
      <c r="E16" s="17">
        <v>5</v>
      </c>
      <c r="F16" s="18">
        <v>2</v>
      </c>
      <c r="G16" s="19">
        <f t="shared" si="0"/>
        <v>5000</v>
      </c>
      <c r="H16" s="254"/>
      <c r="I16" s="14"/>
      <c r="J16" s="15"/>
      <c r="K16" s="16" t="s">
        <v>22</v>
      </c>
      <c r="L16" s="17"/>
      <c r="M16" s="18"/>
      <c r="N16" s="217">
        <f t="shared" si="1"/>
        <v>0</v>
      </c>
      <c r="O16" s="200"/>
    </row>
    <row r="17" spans="1:15" ht="18.5">
      <c r="A17" s="254"/>
      <c r="B17" s="14" t="s">
        <v>26</v>
      </c>
      <c r="C17" s="15">
        <v>500</v>
      </c>
      <c r="D17" s="16" t="s">
        <v>22</v>
      </c>
      <c r="E17" s="17">
        <v>15</v>
      </c>
      <c r="F17" s="18">
        <v>2</v>
      </c>
      <c r="G17" s="19">
        <f t="shared" si="0"/>
        <v>15000</v>
      </c>
      <c r="H17" s="254"/>
      <c r="I17" s="14"/>
      <c r="J17" s="15"/>
      <c r="K17" s="16" t="s">
        <v>22</v>
      </c>
      <c r="L17" s="17"/>
      <c r="M17" s="18"/>
      <c r="N17" s="191">
        <f>J17*L17*M17</f>
        <v>0</v>
      </c>
      <c r="O17" s="199"/>
    </row>
    <row r="18" spans="1:15" ht="18.5">
      <c r="A18" s="254"/>
      <c r="B18" s="14" t="s">
        <v>25</v>
      </c>
      <c r="C18" s="15">
        <v>500</v>
      </c>
      <c r="D18" s="16" t="s">
        <v>22</v>
      </c>
      <c r="E18" s="17">
        <v>30</v>
      </c>
      <c r="F18" s="18">
        <v>2</v>
      </c>
      <c r="G18" s="19">
        <f t="shared" si="0"/>
        <v>30000</v>
      </c>
      <c r="H18" s="254"/>
      <c r="I18" s="14"/>
      <c r="J18" s="15"/>
      <c r="K18" s="16" t="s">
        <v>22</v>
      </c>
      <c r="L18" s="17"/>
      <c r="M18" s="18"/>
      <c r="N18" s="19">
        <f t="shared" si="1"/>
        <v>0</v>
      </c>
      <c r="O18" s="200"/>
    </row>
    <row r="19" spans="1:15" ht="18.5">
      <c r="A19" s="255"/>
      <c r="B19" s="14" t="s">
        <v>26</v>
      </c>
      <c r="C19" s="15">
        <v>500</v>
      </c>
      <c r="D19" s="16" t="s">
        <v>22</v>
      </c>
      <c r="E19" s="17">
        <v>40</v>
      </c>
      <c r="F19" s="18">
        <v>2</v>
      </c>
      <c r="G19" s="19">
        <f t="shared" si="0"/>
        <v>40000</v>
      </c>
      <c r="H19" s="255"/>
      <c r="I19" s="14"/>
      <c r="J19" s="15"/>
      <c r="K19" s="16" t="s">
        <v>22</v>
      </c>
      <c r="L19" s="17"/>
      <c r="M19" s="18"/>
      <c r="N19" s="19">
        <f t="shared" si="1"/>
        <v>0</v>
      </c>
      <c r="O19" s="200"/>
    </row>
    <row r="20" spans="1:15" s="13" customFormat="1" ht="36">
      <c r="A20" s="20" t="s">
        <v>27</v>
      </c>
      <c r="B20" s="21">
        <f>SUM(G21:G27)</f>
        <v>42270</v>
      </c>
      <c r="C20" s="246" t="s">
        <v>16</v>
      </c>
      <c r="D20" s="247"/>
      <c r="E20" s="22" t="s">
        <v>28</v>
      </c>
      <c r="F20" s="23" t="s">
        <v>18</v>
      </c>
      <c r="G20" s="24"/>
      <c r="H20" s="20" t="s">
        <v>27</v>
      </c>
      <c r="I20" s="21">
        <f>SUM(N21:N27)</f>
        <v>52754</v>
      </c>
      <c r="J20" s="246" t="s">
        <v>16</v>
      </c>
      <c r="K20" s="247"/>
      <c r="L20" s="22" t="s">
        <v>28</v>
      </c>
      <c r="M20" s="23" t="s">
        <v>18</v>
      </c>
      <c r="N20" s="24"/>
      <c r="O20" s="201"/>
    </row>
    <row r="21" spans="1:15" s="13" customFormat="1" ht="35">
      <c r="A21" s="253" t="s">
        <v>20</v>
      </c>
      <c r="B21" s="14" t="s">
        <v>157</v>
      </c>
      <c r="C21" s="25">
        <v>4000</v>
      </c>
      <c r="D21" s="26" t="s">
        <v>29</v>
      </c>
      <c r="E21" s="27">
        <v>1</v>
      </c>
      <c r="F21" s="28">
        <v>1</v>
      </c>
      <c r="G21" s="29">
        <f t="shared" ref="G21:G27" si="2">C21*E21*F21</f>
        <v>4000</v>
      </c>
      <c r="H21" s="253" t="s">
        <v>20</v>
      </c>
      <c r="I21" s="14" t="s">
        <v>157</v>
      </c>
      <c r="J21" s="25">
        <v>4000</v>
      </c>
      <c r="K21" s="26" t="s">
        <v>29</v>
      </c>
      <c r="L21" s="27">
        <v>1</v>
      </c>
      <c r="M21" s="28">
        <v>1</v>
      </c>
      <c r="N21" s="218">
        <f t="shared" ref="N21:N27" si="3">J21*L21*M21</f>
        <v>4000</v>
      </c>
      <c r="O21" s="202" t="s">
        <v>767</v>
      </c>
    </row>
    <row r="22" spans="1:15" s="13" customFormat="1" ht="18.5">
      <c r="A22" s="254"/>
      <c r="B22" s="30" t="s">
        <v>158</v>
      </c>
      <c r="C22" s="25">
        <v>58</v>
      </c>
      <c r="D22" s="26" t="s">
        <v>31</v>
      </c>
      <c r="E22" s="27">
        <v>15</v>
      </c>
      <c r="F22" s="28">
        <v>1</v>
      </c>
      <c r="G22" s="31">
        <f t="shared" si="2"/>
        <v>870</v>
      </c>
      <c r="H22" s="254"/>
      <c r="I22" s="30" t="s">
        <v>348</v>
      </c>
      <c r="J22" s="25">
        <v>58</v>
      </c>
      <c r="K22" s="26" t="s">
        <v>31</v>
      </c>
      <c r="L22" s="27">
        <v>13</v>
      </c>
      <c r="M22" s="28">
        <v>1</v>
      </c>
      <c r="N22" s="215">
        <f t="shared" si="3"/>
        <v>754</v>
      </c>
      <c r="O22" s="202" t="s">
        <v>767</v>
      </c>
    </row>
    <row r="23" spans="1:15" s="13" customFormat="1" ht="18.5">
      <c r="A23" s="254"/>
      <c r="B23" s="30" t="s">
        <v>159</v>
      </c>
      <c r="C23" s="25">
        <v>58</v>
      </c>
      <c r="D23" s="26" t="s">
        <v>31</v>
      </c>
      <c r="E23" s="27">
        <v>30</v>
      </c>
      <c r="F23" s="28">
        <v>1</v>
      </c>
      <c r="G23" s="31">
        <f t="shared" si="2"/>
        <v>1740</v>
      </c>
      <c r="H23" s="254"/>
      <c r="I23" s="30" t="s">
        <v>349</v>
      </c>
      <c r="J23" s="25">
        <v>58</v>
      </c>
      <c r="K23" s="26" t="s">
        <v>31</v>
      </c>
      <c r="L23" s="27">
        <v>30</v>
      </c>
      <c r="M23" s="28">
        <v>1</v>
      </c>
      <c r="N23" s="215">
        <f t="shared" si="3"/>
        <v>1740</v>
      </c>
      <c r="O23" s="202" t="s">
        <v>767</v>
      </c>
    </row>
    <row r="24" spans="1:15" s="13" customFormat="1" ht="18.5">
      <c r="A24" s="254"/>
      <c r="B24" s="30"/>
      <c r="C24" s="25"/>
      <c r="D24" s="26"/>
      <c r="E24" s="27"/>
      <c r="F24" s="28"/>
      <c r="G24" s="38"/>
      <c r="H24" s="254"/>
      <c r="I24" s="30" t="s">
        <v>340</v>
      </c>
      <c r="J24" s="25">
        <v>20</v>
      </c>
      <c r="K24" s="26" t="s">
        <v>31</v>
      </c>
      <c r="L24" s="27">
        <v>30</v>
      </c>
      <c r="M24" s="28">
        <v>1</v>
      </c>
      <c r="N24" s="219">
        <f t="shared" si="3"/>
        <v>600</v>
      </c>
      <c r="O24" s="202" t="s">
        <v>767</v>
      </c>
    </row>
    <row r="25" spans="1:15" s="13" customFormat="1" ht="18.5">
      <c r="A25" s="254"/>
      <c r="B25" s="14" t="s">
        <v>32</v>
      </c>
      <c r="C25" s="25">
        <v>10000</v>
      </c>
      <c r="D25" s="26" t="s">
        <v>29</v>
      </c>
      <c r="E25" s="27"/>
      <c r="F25" s="28"/>
      <c r="G25" s="29">
        <f t="shared" si="2"/>
        <v>0</v>
      </c>
      <c r="H25" s="254"/>
      <c r="I25" s="14" t="s">
        <v>32</v>
      </c>
      <c r="J25" s="25">
        <v>10000</v>
      </c>
      <c r="K25" s="26" t="s">
        <v>29</v>
      </c>
      <c r="L25" s="27">
        <v>1</v>
      </c>
      <c r="M25" s="28">
        <v>1</v>
      </c>
      <c r="N25" s="218">
        <f t="shared" si="3"/>
        <v>10000</v>
      </c>
      <c r="O25" s="200"/>
    </row>
    <row r="26" spans="1:15" s="13" customFormat="1" ht="35">
      <c r="A26" s="254"/>
      <c r="B26" s="14" t="s">
        <v>33</v>
      </c>
      <c r="C26" s="25">
        <v>20000</v>
      </c>
      <c r="D26" s="26" t="s">
        <v>29</v>
      </c>
      <c r="E26" s="27">
        <v>1</v>
      </c>
      <c r="F26" s="28">
        <v>1</v>
      </c>
      <c r="G26" s="31">
        <f t="shared" si="2"/>
        <v>20000</v>
      </c>
      <c r="H26" s="254"/>
      <c r="I26" s="14" t="s">
        <v>339</v>
      </c>
      <c r="J26" s="25">
        <v>20000</v>
      </c>
      <c r="K26" s="26" t="s">
        <v>29</v>
      </c>
      <c r="L26" s="27">
        <v>1</v>
      </c>
      <c r="M26" s="28">
        <v>1</v>
      </c>
      <c r="N26" s="215">
        <f t="shared" si="3"/>
        <v>20000</v>
      </c>
      <c r="O26" s="200"/>
    </row>
    <row r="27" spans="1:15" s="13" customFormat="1" ht="18.5">
      <c r="A27" s="255"/>
      <c r="B27" s="30" t="s">
        <v>30</v>
      </c>
      <c r="C27" s="25">
        <v>58</v>
      </c>
      <c r="D27" s="26" t="s">
        <v>31</v>
      </c>
      <c r="E27" s="27">
        <v>135</v>
      </c>
      <c r="F27" s="28">
        <v>2</v>
      </c>
      <c r="G27" s="31">
        <f t="shared" si="2"/>
        <v>15660</v>
      </c>
      <c r="H27" s="255"/>
      <c r="I27" s="30" t="s">
        <v>30</v>
      </c>
      <c r="J27" s="25">
        <v>58</v>
      </c>
      <c r="K27" s="26" t="s">
        <v>31</v>
      </c>
      <c r="L27" s="27">
        <v>135</v>
      </c>
      <c r="M27" s="28">
        <v>2</v>
      </c>
      <c r="N27" s="215">
        <f t="shared" si="3"/>
        <v>15660</v>
      </c>
      <c r="O27" s="200"/>
    </row>
    <row r="28" spans="1:15" s="13" customFormat="1" ht="35.5">
      <c r="A28" s="20" t="s">
        <v>34</v>
      </c>
      <c r="B28" s="32">
        <f>SUM(G29:G36)</f>
        <v>72840</v>
      </c>
      <c r="C28" s="246" t="s">
        <v>16</v>
      </c>
      <c r="D28" s="247"/>
      <c r="E28" s="33" t="s">
        <v>35</v>
      </c>
      <c r="F28" s="34" t="s">
        <v>36</v>
      </c>
      <c r="G28" s="24"/>
      <c r="H28" s="20" t="s">
        <v>34</v>
      </c>
      <c r="I28" s="32">
        <f>SUM(N29:N36)</f>
        <v>78093.599963400004</v>
      </c>
      <c r="J28" s="246" t="s">
        <v>16</v>
      </c>
      <c r="K28" s="247"/>
      <c r="L28" s="33" t="s">
        <v>35</v>
      </c>
      <c r="M28" s="34" t="s">
        <v>36</v>
      </c>
      <c r="N28" s="24"/>
      <c r="O28" s="201"/>
    </row>
    <row r="29" spans="1:15" s="13" customFormat="1" ht="18.5">
      <c r="A29" s="253" t="s">
        <v>20</v>
      </c>
      <c r="B29" s="35" t="s">
        <v>37</v>
      </c>
      <c r="C29" s="36">
        <v>138</v>
      </c>
      <c r="D29" s="16" t="s">
        <v>38</v>
      </c>
      <c r="E29" s="27">
        <v>20</v>
      </c>
      <c r="F29" s="28">
        <v>1</v>
      </c>
      <c r="G29" s="19">
        <f t="shared" ref="G29:G36" si="4">C29*E29*F29</f>
        <v>2760</v>
      </c>
      <c r="H29" s="253" t="s">
        <v>20</v>
      </c>
      <c r="I29" s="35" t="s">
        <v>37</v>
      </c>
      <c r="J29" s="36">
        <v>120</v>
      </c>
      <c r="K29" s="16" t="s">
        <v>38</v>
      </c>
      <c r="L29" s="27">
        <v>18</v>
      </c>
      <c r="M29" s="28">
        <v>1</v>
      </c>
      <c r="N29" s="217">
        <f t="shared" ref="N29:N31" si="5">J29*L29*M29</f>
        <v>2160</v>
      </c>
      <c r="O29" s="202" t="s">
        <v>767</v>
      </c>
    </row>
    <row r="30" spans="1:15" s="13" customFormat="1" ht="18">
      <c r="A30" s="254"/>
      <c r="B30" s="35"/>
      <c r="C30" s="36"/>
      <c r="D30" s="16"/>
      <c r="E30" s="27"/>
      <c r="F30" s="28"/>
      <c r="G30" s="19"/>
      <c r="H30" s="254"/>
      <c r="I30" s="35" t="s">
        <v>346</v>
      </c>
      <c r="J30" s="36">
        <v>263.75</v>
      </c>
      <c r="K30" s="214" t="s">
        <v>769</v>
      </c>
      <c r="L30" s="27">
        <v>8</v>
      </c>
      <c r="M30" s="28">
        <v>1</v>
      </c>
      <c r="N30" s="217">
        <f t="shared" si="5"/>
        <v>2110</v>
      </c>
      <c r="O30" s="202" t="s">
        <v>767</v>
      </c>
    </row>
    <row r="31" spans="1:15" ht="18.75" customHeight="1">
      <c r="A31" s="254"/>
      <c r="B31" s="35" t="s">
        <v>39</v>
      </c>
      <c r="C31" s="36">
        <v>138</v>
      </c>
      <c r="D31" s="16" t="s">
        <v>38</v>
      </c>
      <c r="E31" s="27">
        <v>12</v>
      </c>
      <c r="F31" s="28">
        <v>1</v>
      </c>
      <c r="G31" s="19">
        <f t="shared" si="4"/>
        <v>1656</v>
      </c>
      <c r="H31" s="254"/>
      <c r="I31" s="35" t="s">
        <v>39</v>
      </c>
      <c r="J31" s="36">
        <v>158</v>
      </c>
      <c r="K31" s="16" t="s">
        <v>38</v>
      </c>
      <c r="L31" s="27">
        <v>160</v>
      </c>
      <c r="M31" s="28">
        <v>1</v>
      </c>
      <c r="N31" s="217">
        <f t="shared" si="5"/>
        <v>25280</v>
      </c>
      <c r="O31" s="200"/>
    </row>
    <row r="32" spans="1:15" ht="18.75" customHeight="1">
      <c r="A32" s="254"/>
      <c r="B32" s="35" t="s">
        <v>39</v>
      </c>
      <c r="C32" s="36">
        <v>138</v>
      </c>
      <c r="D32" s="16" t="s">
        <v>38</v>
      </c>
      <c r="E32" s="27">
        <v>8</v>
      </c>
      <c r="F32" s="28">
        <v>1</v>
      </c>
      <c r="G32" s="19">
        <f t="shared" si="4"/>
        <v>1104</v>
      </c>
      <c r="H32" s="254"/>
      <c r="I32" s="35" t="s">
        <v>40</v>
      </c>
      <c r="J32" s="324">
        <v>128.39506170000001</v>
      </c>
      <c r="K32" s="325" t="s">
        <v>38</v>
      </c>
      <c r="L32" s="326">
        <v>162</v>
      </c>
      <c r="M32" s="327">
        <v>1</v>
      </c>
      <c r="N32" s="217">
        <f>J32*L32*M32</f>
        <v>20799.999995400001</v>
      </c>
      <c r="O32" s="200"/>
    </row>
    <row r="33" spans="1:15" ht="18.75" customHeight="1">
      <c r="A33" s="254"/>
      <c r="B33" s="35" t="s">
        <v>39</v>
      </c>
      <c r="C33" s="36">
        <v>138</v>
      </c>
      <c r="D33" s="16" t="s">
        <v>38</v>
      </c>
      <c r="E33" s="27">
        <v>140</v>
      </c>
      <c r="F33" s="28">
        <v>1</v>
      </c>
      <c r="G33" s="19">
        <f t="shared" si="4"/>
        <v>19320</v>
      </c>
      <c r="H33" s="254"/>
      <c r="I33" s="101" t="s">
        <v>341</v>
      </c>
      <c r="J33" s="324">
        <v>37.530864000000001</v>
      </c>
      <c r="K33" s="325" t="s">
        <v>38</v>
      </c>
      <c r="L33" s="326">
        <v>162</v>
      </c>
      <c r="M33" s="327">
        <v>1</v>
      </c>
      <c r="N33" s="217">
        <f>J33*L33*M33</f>
        <v>6079.9999680000001</v>
      </c>
      <c r="O33" s="200"/>
    </row>
    <row r="34" spans="1:15" ht="18.75" customHeight="1">
      <c r="A34" s="254"/>
      <c r="B34" s="35" t="s">
        <v>40</v>
      </c>
      <c r="C34" s="36">
        <v>300</v>
      </c>
      <c r="D34" s="16" t="s">
        <v>38</v>
      </c>
      <c r="E34" s="27">
        <v>12</v>
      </c>
      <c r="F34" s="28">
        <v>1</v>
      </c>
      <c r="G34" s="19">
        <f t="shared" si="4"/>
        <v>3600</v>
      </c>
      <c r="H34" s="254"/>
      <c r="I34" s="101" t="s">
        <v>342</v>
      </c>
      <c r="J34" s="36">
        <v>138</v>
      </c>
      <c r="K34" s="213" t="s">
        <v>770</v>
      </c>
      <c r="L34" s="27">
        <v>70</v>
      </c>
      <c r="M34" s="28">
        <v>1</v>
      </c>
      <c r="N34" s="217">
        <f t="shared" ref="N34:N36" si="6">J34*L34*M34</f>
        <v>9660</v>
      </c>
      <c r="O34" s="200"/>
    </row>
    <row r="35" spans="1:15" ht="18.75" customHeight="1">
      <c r="A35" s="254"/>
      <c r="B35" s="35" t="s">
        <v>40</v>
      </c>
      <c r="C35" s="36">
        <v>300</v>
      </c>
      <c r="D35" s="16" t="s">
        <v>38</v>
      </c>
      <c r="E35" s="27">
        <v>8</v>
      </c>
      <c r="F35" s="28">
        <v>1</v>
      </c>
      <c r="G35" s="19">
        <f t="shared" si="4"/>
        <v>2400</v>
      </c>
      <c r="H35" s="254"/>
      <c r="I35" s="35" t="s">
        <v>343</v>
      </c>
      <c r="J35" s="25">
        <v>513</v>
      </c>
      <c r="K35" s="213" t="s">
        <v>771</v>
      </c>
      <c r="L35" s="27">
        <v>23</v>
      </c>
      <c r="M35" s="28">
        <v>1</v>
      </c>
      <c r="N35" s="217">
        <f t="shared" si="6"/>
        <v>11799</v>
      </c>
      <c r="O35" s="200"/>
    </row>
    <row r="36" spans="1:15" ht="18.75" customHeight="1">
      <c r="A36" s="255"/>
      <c r="B36" s="35" t="s">
        <v>40</v>
      </c>
      <c r="C36" s="36">
        <v>300</v>
      </c>
      <c r="D36" s="16" t="s">
        <v>38</v>
      </c>
      <c r="E36" s="27">
        <v>140</v>
      </c>
      <c r="F36" s="28">
        <v>1</v>
      </c>
      <c r="G36" s="19">
        <f t="shared" si="4"/>
        <v>42000</v>
      </c>
      <c r="H36" s="255"/>
      <c r="I36" s="35" t="s">
        <v>345</v>
      </c>
      <c r="J36" s="36">
        <v>204.6</v>
      </c>
      <c r="K36" s="16" t="s">
        <v>768</v>
      </c>
      <c r="L36" s="27">
        <v>1</v>
      </c>
      <c r="M36" s="28">
        <v>1</v>
      </c>
      <c r="N36" s="217">
        <f t="shared" si="6"/>
        <v>204.6</v>
      </c>
      <c r="O36" s="200"/>
    </row>
    <row r="37" spans="1:15" s="13" customFormat="1" ht="35.5">
      <c r="A37" s="20" t="s">
        <v>41</v>
      </c>
      <c r="B37" s="21">
        <f>SUM(G38:G48)</f>
        <v>33900</v>
      </c>
      <c r="C37" s="246" t="s">
        <v>16</v>
      </c>
      <c r="D37" s="247"/>
      <c r="E37" s="22" t="s">
        <v>42</v>
      </c>
      <c r="F37" s="23" t="s">
        <v>43</v>
      </c>
      <c r="G37" s="24"/>
      <c r="H37" s="20" t="s">
        <v>41</v>
      </c>
      <c r="I37" s="21">
        <f>SUM(N38:N48)</f>
        <v>56200</v>
      </c>
      <c r="J37" s="246" t="s">
        <v>16</v>
      </c>
      <c r="K37" s="247"/>
      <c r="L37" s="22" t="s">
        <v>42</v>
      </c>
      <c r="M37" s="23" t="s">
        <v>43</v>
      </c>
      <c r="N37" s="24"/>
      <c r="O37" s="201"/>
    </row>
    <row r="38" spans="1:15" s="13" customFormat="1" ht="18.75" customHeight="1">
      <c r="A38" s="279" t="s">
        <v>44</v>
      </c>
      <c r="B38" s="37" t="s">
        <v>45</v>
      </c>
      <c r="C38" s="38">
        <v>850</v>
      </c>
      <c r="D38" s="16" t="s">
        <v>46</v>
      </c>
      <c r="E38" s="27"/>
      <c r="F38" s="27"/>
      <c r="G38" s="19">
        <f>C38*E38*F38</f>
        <v>0</v>
      </c>
      <c r="H38" s="279" t="s">
        <v>44</v>
      </c>
      <c r="I38" s="37" t="s">
        <v>45</v>
      </c>
      <c r="J38" s="38">
        <v>850</v>
      </c>
      <c r="K38" s="16" t="s">
        <v>46</v>
      </c>
      <c r="L38" s="27">
        <v>11</v>
      </c>
      <c r="M38" s="27">
        <v>2</v>
      </c>
      <c r="N38" s="217">
        <f>J38*L38*M38</f>
        <v>18700</v>
      </c>
      <c r="O38" s="206"/>
    </row>
    <row r="39" spans="1:15" s="13" customFormat="1" ht="18">
      <c r="A39" s="280"/>
      <c r="B39" s="37" t="s">
        <v>47</v>
      </c>
      <c r="C39" s="38">
        <v>950</v>
      </c>
      <c r="D39" s="16" t="s">
        <v>46</v>
      </c>
      <c r="E39" s="27">
        <v>3</v>
      </c>
      <c r="F39" s="27">
        <v>2</v>
      </c>
      <c r="G39" s="19">
        <f t="shared" ref="G39:G48" si="7">C39*E39*F39</f>
        <v>5700</v>
      </c>
      <c r="H39" s="280"/>
      <c r="I39" s="37" t="s">
        <v>47</v>
      </c>
      <c r="J39" s="38">
        <v>950</v>
      </c>
      <c r="K39" s="16" t="s">
        <v>46</v>
      </c>
      <c r="L39" s="27">
        <v>11</v>
      </c>
      <c r="M39" s="27">
        <v>2</v>
      </c>
      <c r="N39" s="217">
        <f t="shared" ref="N39" si="8">J39*L39*M39</f>
        <v>20900</v>
      </c>
      <c r="O39" s="206"/>
    </row>
    <row r="40" spans="1:15" s="13" customFormat="1" ht="18">
      <c r="A40" s="280"/>
      <c r="B40" s="37" t="s">
        <v>48</v>
      </c>
      <c r="C40" s="38">
        <v>1600</v>
      </c>
      <c r="D40" s="16" t="s">
        <v>46</v>
      </c>
      <c r="E40" s="39">
        <v>2</v>
      </c>
      <c r="F40" s="27">
        <v>2</v>
      </c>
      <c r="G40" s="19">
        <f>C40*E40*F40</f>
        <v>6400</v>
      </c>
      <c r="H40" s="280"/>
      <c r="I40" s="37" t="s">
        <v>48</v>
      </c>
      <c r="J40" s="38">
        <v>1600</v>
      </c>
      <c r="K40" s="16" t="s">
        <v>46</v>
      </c>
      <c r="L40" s="39">
        <v>7</v>
      </c>
      <c r="M40" s="27">
        <v>1</v>
      </c>
      <c r="N40" s="217">
        <f>J40*L40*M40</f>
        <v>11200</v>
      </c>
      <c r="O40" s="206"/>
    </row>
    <row r="41" spans="1:15" s="13" customFormat="1" ht="18">
      <c r="A41" s="280"/>
      <c r="B41" s="37" t="s">
        <v>48</v>
      </c>
      <c r="C41" s="38">
        <v>1600</v>
      </c>
      <c r="D41" s="16" t="s">
        <v>46</v>
      </c>
      <c r="E41" s="39">
        <v>1</v>
      </c>
      <c r="F41" s="27">
        <v>2</v>
      </c>
      <c r="G41" s="19">
        <f>C41*E41*F41</f>
        <v>3200</v>
      </c>
      <c r="H41" s="280"/>
      <c r="I41" s="37" t="s">
        <v>48</v>
      </c>
      <c r="J41" s="38">
        <v>1600</v>
      </c>
      <c r="K41" s="16" t="s">
        <v>46</v>
      </c>
      <c r="L41" s="39"/>
      <c r="M41" s="27"/>
      <c r="N41" s="217">
        <f>J41*L41*M41</f>
        <v>0</v>
      </c>
      <c r="O41" s="204"/>
    </row>
    <row r="42" spans="1:15" s="13" customFormat="1" ht="18">
      <c r="A42" s="280"/>
      <c r="B42" s="40" t="s">
        <v>49</v>
      </c>
      <c r="C42" s="38">
        <v>1900</v>
      </c>
      <c r="D42" s="16" t="s">
        <v>46</v>
      </c>
      <c r="E42" s="39">
        <v>1</v>
      </c>
      <c r="F42" s="27">
        <v>1</v>
      </c>
      <c r="G42" s="19">
        <f t="shared" ref="G42" si="9">C42*E42*F42</f>
        <v>1900</v>
      </c>
      <c r="H42" s="280"/>
      <c r="I42" s="40" t="s">
        <v>49</v>
      </c>
      <c r="J42" s="38">
        <v>1900</v>
      </c>
      <c r="K42" s="16" t="s">
        <v>46</v>
      </c>
      <c r="L42" s="39"/>
      <c r="M42" s="27"/>
      <c r="N42" s="217">
        <f t="shared" ref="N42:N48" si="10">J42*L42*M42</f>
        <v>0</v>
      </c>
      <c r="O42" s="204"/>
    </row>
    <row r="43" spans="1:15" s="13" customFormat="1" ht="18">
      <c r="A43" s="280"/>
      <c r="B43" s="40" t="s">
        <v>50</v>
      </c>
      <c r="C43" s="38">
        <v>1900</v>
      </c>
      <c r="D43" s="16" t="s">
        <v>46</v>
      </c>
      <c r="E43" s="39">
        <v>3</v>
      </c>
      <c r="F43" s="27">
        <v>2</v>
      </c>
      <c r="G43" s="19">
        <f t="shared" si="7"/>
        <v>11400</v>
      </c>
      <c r="H43" s="280"/>
      <c r="I43" s="40" t="s">
        <v>50</v>
      </c>
      <c r="J43" s="38">
        <v>1900</v>
      </c>
      <c r="K43" s="16" t="s">
        <v>46</v>
      </c>
      <c r="L43" s="39"/>
      <c r="M43" s="27"/>
      <c r="N43" s="217">
        <f t="shared" si="10"/>
        <v>0</v>
      </c>
      <c r="O43" s="203"/>
    </row>
    <row r="44" spans="1:15" s="13" customFormat="1" ht="18">
      <c r="A44" s="280"/>
      <c r="B44" s="40" t="s">
        <v>50</v>
      </c>
      <c r="C44" s="38">
        <v>1900</v>
      </c>
      <c r="D44" s="16" t="s">
        <v>46</v>
      </c>
      <c r="E44" s="39">
        <v>1</v>
      </c>
      <c r="F44" s="27">
        <v>1</v>
      </c>
      <c r="G44" s="19">
        <f t="shared" si="7"/>
        <v>1900</v>
      </c>
      <c r="H44" s="280"/>
      <c r="I44" s="40" t="s">
        <v>50</v>
      </c>
      <c r="J44" s="38">
        <v>1900</v>
      </c>
      <c r="K44" s="16" t="s">
        <v>46</v>
      </c>
      <c r="L44" s="39"/>
      <c r="M44" s="27"/>
      <c r="N44" s="217">
        <f t="shared" si="10"/>
        <v>0</v>
      </c>
      <c r="O44" s="204"/>
    </row>
    <row r="45" spans="1:15" s="13" customFormat="1" ht="18.75" customHeight="1">
      <c r="A45" s="280"/>
      <c r="B45" s="37" t="s">
        <v>51</v>
      </c>
      <c r="C45" s="38">
        <v>500</v>
      </c>
      <c r="D45" s="16" t="s">
        <v>46</v>
      </c>
      <c r="E45" s="27">
        <v>2</v>
      </c>
      <c r="F45" s="27">
        <v>2</v>
      </c>
      <c r="G45" s="19">
        <f t="shared" si="7"/>
        <v>2000</v>
      </c>
      <c r="H45" s="280"/>
      <c r="I45" s="37" t="s">
        <v>51</v>
      </c>
      <c r="J45" s="38">
        <v>500</v>
      </c>
      <c r="K45" s="16" t="s">
        <v>46</v>
      </c>
      <c r="L45" s="27">
        <v>4</v>
      </c>
      <c r="M45" s="27">
        <v>2</v>
      </c>
      <c r="N45" s="217">
        <f t="shared" si="10"/>
        <v>4000</v>
      </c>
      <c r="O45" s="206"/>
    </row>
    <row r="46" spans="1:15" s="13" customFormat="1" ht="18">
      <c r="A46" s="280"/>
      <c r="B46" s="37" t="s">
        <v>52</v>
      </c>
      <c r="C46" s="38">
        <v>700</v>
      </c>
      <c r="D46" s="16" t="s">
        <v>46</v>
      </c>
      <c r="E46" s="27">
        <v>1</v>
      </c>
      <c r="F46" s="27">
        <v>2</v>
      </c>
      <c r="G46" s="19">
        <f t="shared" si="7"/>
        <v>1400</v>
      </c>
      <c r="H46" s="280"/>
      <c r="I46" s="37" t="s">
        <v>52</v>
      </c>
      <c r="J46" s="38">
        <v>700</v>
      </c>
      <c r="K46" s="16" t="s">
        <v>46</v>
      </c>
      <c r="L46" s="27">
        <v>1</v>
      </c>
      <c r="M46" s="27">
        <v>2</v>
      </c>
      <c r="N46" s="217">
        <f t="shared" si="10"/>
        <v>1400</v>
      </c>
      <c r="O46" s="206"/>
    </row>
    <row r="47" spans="1:15" s="13" customFormat="1" ht="18">
      <c r="A47" s="280"/>
      <c r="B47" s="37" t="s">
        <v>53</v>
      </c>
      <c r="C47" s="38">
        <v>1300</v>
      </c>
      <c r="D47" s="16" t="s">
        <v>46</v>
      </c>
      <c r="E47" s="39"/>
      <c r="F47" s="27"/>
      <c r="G47" s="19">
        <f t="shared" si="7"/>
        <v>0</v>
      </c>
      <c r="H47" s="280"/>
      <c r="I47" s="37" t="s">
        <v>53</v>
      </c>
      <c r="J47" s="38">
        <v>1300</v>
      </c>
      <c r="K47" s="16" t="s">
        <v>46</v>
      </c>
      <c r="L47" s="39"/>
      <c r="M47" s="27"/>
      <c r="N47" s="217">
        <f t="shared" si="10"/>
        <v>0</v>
      </c>
      <c r="O47" s="203"/>
    </row>
    <row r="48" spans="1:15" s="13" customFormat="1" ht="18">
      <c r="A48" s="281"/>
      <c r="B48" s="40" t="s">
        <v>54</v>
      </c>
      <c r="C48" s="38">
        <v>1800</v>
      </c>
      <c r="D48" s="16" t="s">
        <v>46</v>
      </c>
      <c r="E48" s="39"/>
      <c r="F48" s="27"/>
      <c r="G48" s="19">
        <f t="shared" si="7"/>
        <v>0</v>
      </c>
      <c r="H48" s="281"/>
      <c r="I48" s="40" t="s">
        <v>54</v>
      </c>
      <c r="J48" s="38">
        <v>1800</v>
      </c>
      <c r="K48" s="16" t="s">
        <v>46</v>
      </c>
      <c r="L48" s="39"/>
      <c r="M48" s="27"/>
      <c r="N48" s="19">
        <f t="shared" si="10"/>
        <v>0</v>
      </c>
      <c r="O48" s="203"/>
    </row>
    <row r="49" spans="1:15" s="13" customFormat="1" ht="36">
      <c r="A49" s="20" t="s">
        <v>55</v>
      </c>
      <c r="B49" s="21">
        <f>SUM(G50:G50)</f>
        <v>1000</v>
      </c>
      <c r="C49" s="246" t="s">
        <v>16</v>
      </c>
      <c r="D49" s="247"/>
      <c r="E49" s="22" t="s">
        <v>56</v>
      </c>
      <c r="F49" s="23" t="s">
        <v>57</v>
      </c>
      <c r="G49" s="41"/>
      <c r="H49" s="20" t="s">
        <v>55</v>
      </c>
      <c r="I49" s="21">
        <f>SUM(N50:N50)</f>
        <v>750</v>
      </c>
      <c r="J49" s="246" t="s">
        <v>16</v>
      </c>
      <c r="K49" s="247"/>
      <c r="L49" s="22" t="s">
        <v>56</v>
      </c>
      <c r="M49" s="23" t="s">
        <v>57</v>
      </c>
      <c r="N49" s="41"/>
      <c r="O49" s="201"/>
    </row>
    <row r="50" spans="1:15" ht="52.5">
      <c r="A50" s="42" t="s">
        <v>58</v>
      </c>
      <c r="B50" s="43" t="s">
        <v>59</v>
      </c>
      <c r="C50" s="36">
        <v>10</v>
      </c>
      <c r="D50" s="44" t="s">
        <v>60</v>
      </c>
      <c r="E50" s="27">
        <v>100</v>
      </c>
      <c r="F50" s="28">
        <v>1</v>
      </c>
      <c r="G50" s="19">
        <f>C50*E50*F50</f>
        <v>1000</v>
      </c>
      <c r="H50" s="42" t="s">
        <v>58</v>
      </c>
      <c r="I50" s="43" t="s">
        <v>59</v>
      </c>
      <c r="J50" s="36">
        <v>10</v>
      </c>
      <c r="K50" s="44" t="s">
        <v>60</v>
      </c>
      <c r="L50" s="27">
        <v>75</v>
      </c>
      <c r="M50" s="28">
        <v>1</v>
      </c>
      <c r="N50" s="217">
        <f>J50*L50*M50</f>
        <v>750</v>
      </c>
      <c r="O50" s="204" t="s">
        <v>772</v>
      </c>
    </row>
    <row r="51" spans="1:15" ht="35.5">
      <c r="A51" s="20" t="s">
        <v>61</v>
      </c>
      <c r="B51" s="21">
        <f>SUM(G52:G52)</f>
        <v>0</v>
      </c>
      <c r="C51" s="246" t="s">
        <v>16</v>
      </c>
      <c r="D51" s="247"/>
      <c r="E51" s="22" t="s">
        <v>56</v>
      </c>
      <c r="F51" s="23" t="s">
        <v>62</v>
      </c>
      <c r="G51" s="45"/>
      <c r="H51" s="20" t="s">
        <v>61</v>
      </c>
      <c r="I51" s="21">
        <f>SUM(N52:N52)</f>
        <v>0</v>
      </c>
      <c r="J51" s="246" t="s">
        <v>16</v>
      </c>
      <c r="K51" s="247"/>
      <c r="L51" s="22" t="s">
        <v>56</v>
      </c>
      <c r="M51" s="23" t="s">
        <v>62</v>
      </c>
      <c r="N51" s="45"/>
      <c r="O51" s="201"/>
    </row>
    <row r="52" spans="1:15" ht="18.5">
      <c r="A52" s="46" t="s">
        <v>63</v>
      </c>
      <c r="C52" s="36"/>
      <c r="D52" s="16" t="s">
        <v>38</v>
      </c>
      <c r="E52" s="27"/>
      <c r="F52" s="28"/>
      <c r="G52" s="19">
        <f>C52*E52*F52</f>
        <v>0</v>
      </c>
      <c r="H52" s="46" t="s">
        <v>63</v>
      </c>
      <c r="J52" s="36"/>
      <c r="K52" s="16" t="s">
        <v>38</v>
      </c>
      <c r="L52" s="27"/>
      <c r="M52" s="28"/>
      <c r="N52" s="19">
        <f>J52*L52*M52</f>
        <v>0</v>
      </c>
      <c r="O52" s="203"/>
    </row>
    <row r="53" spans="1:15" ht="35.5">
      <c r="A53" s="47" t="s">
        <v>64</v>
      </c>
      <c r="B53" s="21">
        <f>SUM(G54:G65)</f>
        <v>54100</v>
      </c>
      <c r="C53" s="246" t="s">
        <v>16</v>
      </c>
      <c r="D53" s="247"/>
      <c r="E53" s="22" t="s">
        <v>56</v>
      </c>
      <c r="F53" s="23"/>
      <c r="G53" s="24"/>
      <c r="H53" s="47" t="s">
        <v>64</v>
      </c>
      <c r="I53" s="21">
        <f>SUM(N54:N65)</f>
        <v>49902</v>
      </c>
      <c r="J53" s="246" t="s">
        <v>16</v>
      </c>
      <c r="K53" s="247"/>
      <c r="L53" s="22" t="s">
        <v>56</v>
      </c>
      <c r="M53" s="23"/>
      <c r="N53" s="24"/>
      <c r="O53" s="201"/>
    </row>
    <row r="54" spans="1:15" ht="45" customHeight="1">
      <c r="A54" s="282" t="s">
        <v>65</v>
      </c>
      <c r="B54" s="43" t="s">
        <v>66</v>
      </c>
      <c r="C54" s="48">
        <v>500</v>
      </c>
      <c r="D54" s="16" t="s">
        <v>67</v>
      </c>
      <c r="E54" s="27">
        <v>10</v>
      </c>
      <c r="F54" s="28">
        <v>3</v>
      </c>
      <c r="G54" s="19">
        <f t="shared" ref="G54:G65" si="11">C54*E54*F54</f>
        <v>15000</v>
      </c>
      <c r="H54" s="282" t="s">
        <v>65</v>
      </c>
      <c r="I54" s="43" t="s">
        <v>66</v>
      </c>
      <c r="J54" s="48">
        <v>500</v>
      </c>
      <c r="K54" s="16" t="s">
        <v>67</v>
      </c>
      <c r="L54" s="27">
        <v>5</v>
      </c>
      <c r="M54" s="28">
        <v>3</v>
      </c>
      <c r="N54" s="217">
        <f t="shared" ref="N54:N65" si="12">J54*L54*M54</f>
        <v>7500</v>
      </c>
      <c r="O54" s="204" t="s">
        <v>773</v>
      </c>
    </row>
    <row r="55" spans="1:15" ht="18.75" customHeight="1">
      <c r="A55" s="283"/>
      <c r="B55" s="43" t="s">
        <v>68</v>
      </c>
      <c r="C55" s="48">
        <v>300</v>
      </c>
      <c r="D55" s="16" t="s">
        <v>67</v>
      </c>
      <c r="E55" s="27">
        <v>10</v>
      </c>
      <c r="F55" s="28">
        <v>1</v>
      </c>
      <c r="G55" s="19">
        <f t="shared" si="11"/>
        <v>3000</v>
      </c>
      <c r="H55" s="283"/>
      <c r="I55" s="43" t="s">
        <v>68</v>
      </c>
      <c r="J55" s="48">
        <v>300</v>
      </c>
      <c r="K55" s="16" t="s">
        <v>67</v>
      </c>
      <c r="L55" s="27">
        <v>3</v>
      </c>
      <c r="M55" s="28">
        <v>2</v>
      </c>
      <c r="N55" s="217">
        <f t="shared" si="12"/>
        <v>1800</v>
      </c>
      <c r="O55" s="206"/>
    </row>
    <row r="56" spans="1:15" ht="18.75" customHeight="1">
      <c r="A56" s="283"/>
      <c r="B56" s="81" t="s">
        <v>156</v>
      </c>
      <c r="C56" s="48">
        <v>1800</v>
      </c>
      <c r="D56" s="16" t="s">
        <v>67</v>
      </c>
      <c r="E56" s="27">
        <v>1</v>
      </c>
      <c r="F56" s="28">
        <v>1</v>
      </c>
      <c r="G56" s="19">
        <f t="shared" si="11"/>
        <v>1800</v>
      </c>
      <c r="H56" s="283"/>
      <c r="I56" s="81" t="s">
        <v>156</v>
      </c>
      <c r="J56" s="48">
        <v>1800</v>
      </c>
      <c r="K56" s="16" t="s">
        <v>67</v>
      </c>
      <c r="L56" s="27">
        <v>1</v>
      </c>
      <c r="M56" s="28">
        <v>1</v>
      </c>
      <c r="N56" s="217">
        <f t="shared" si="12"/>
        <v>1800</v>
      </c>
      <c r="O56" s="206"/>
    </row>
    <row r="57" spans="1:15" ht="18.75" customHeight="1">
      <c r="A57" s="283"/>
      <c r="B57" s="81" t="s">
        <v>69</v>
      </c>
      <c r="C57" s="48">
        <v>1800</v>
      </c>
      <c r="D57" s="16" t="s">
        <v>67</v>
      </c>
      <c r="E57" s="27">
        <v>1</v>
      </c>
      <c r="F57" s="28">
        <v>1</v>
      </c>
      <c r="G57" s="19">
        <f t="shared" si="11"/>
        <v>1800</v>
      </c>
      <c r="H57" s="283"/>
      <c r="I57" s="81" t="s">
        <v>69</v>
      </c>
      <c r="J57" s="48">
        <v>1800</v>
      </c>
      <c r="K57" s="16" t="s">
        <v>67</v>
      </c>
      <c r="L57" s="27">
        <v>1</v>
      </c>
      <c r="M57" s="28">
        <v>1</v>
      </c>
      <c r="N57" s="217">
        <f t="shared" si="12"/>
        <v>1800</v>
      </c>
      <c r="O57" s="206"/>
    </row>
    <row r="58" spans="1:15" ht="18.75" customHeight="1">
      <c r="A58" s="283"/>
      <c r="B58" s="43" t="s">
        <v>70</v>
      </c>
      <c r="C58" s="48">
        <v>1500</v>
      </c>
      <c r="D58" s="16" t="s">
        <v>67</v>
      </c>
      <c r="E58" s="27">
        <v>1</v>
      </c>
      <c r="F58" s="28">
        <v>1</v>
      </c>
      <c r="G58" s="19">
        <f t="shared" si="11"/>
        <v>1500</v>
      </c>
      <c r="H58" s="283"/>
      <c r="I58" s="43" t="s">
        <v>70</v>
      </c>
      <c r="J58" s="48">
        <v>1500</v>
      </c>
      <c r="K58" s="16" t="s">
        <v>67</v>
      </c>
      <c r="L58" s="27">
        <v>1</v>
      </c>
      <c r="M58" s="28">
        <v>1</v>
      </c>
      <c r="N58" s="217">
        <f t="shared" si="12"/>
        <v>1500</v>
      </c>
      <c r="O58" s="206"/>
    </row>
    <row r="59" spans="1:15" ht="18.75" customHeight="1">
      <c r="A59" s="283"/>
      <c r="B59" s="43" t="s">
        <v>71</v>
      </c>
      <c r="C59" s="48">
        <v>1500</v>
      </c>
      <c r="D59" s="16" t="s">
        <v>67</v>
      </c>
      <c r="E59" s="27">
        <v>1</v>
      </c>
      <c r="F59" s="28">
        <v>1</v>
      </c>
      <c r="G59" s="19">
        <f t="shared" si="11"/>
        <v>1500</v>
      </c>
      <c r="H59" s="283"/>
      <c r="I59" s="43" t="s">
        <v>71</v>
      </c>
      <c r="J59" s="48">
        <v>1500</v>
      </c>
      <c r="K59" s="16" t="s">
        <v>67</v>
      </c>
      <c r="L59" s="27">
        <v>1</v>
      </c>
      <c r="M59" s="28">
        <v>1</v>
      </c>
      <c r="N59" s="217">
        <f t="shared" si="12"/>
        <v>1500</v>
      </c>
      <c r="O59" s="206"/>
    </row>
    <row r="60" spans="1:15" ht="18.75" customHeight="1">
      <c r="A60" s="283"/>
      <c r="B60" s="43" t="s">
        <v>72</v>
      </c>
      <c r="C60" s="48">
        <v>400</v>
      </c>
      <c r="D60" s="16" t="s">
        <v>67</v>
      </c>
      <c r="E60" s="27">
        <v>15</v>
      </c>
      <c r="F60" s="28">
        <v>1</v>
      </c>
      <c r="G60" s="19">
        <f t="shared" si="11"/>
        <v>6000</v>
      </c>
      <c r="H60" s="283"/>
      <c r="I60" s="43" t="s">
        <v>72</v>
      </c>
      <c r="J60" s="48">
        <v>400</v>
      </c>
      <c r="K60" s="16" t="s">
        <v>67</v>
      </c>
      <c r="L60" s="27">
        <v>15</v>
      </c>
      <c r="M60" s="28">
        <v>1</v>
      </c>
      <c r="N60" s="217">
        <f t="shared" si="12"/>
        <v>6000</v>
      </c>
      <c r="O60" s="206"/>
    </row>
    <row r="61" spans="1:15" ht="18.75" customHeight="1">
      <c r="A61" s="284"/>
      <c r="B61" s="43" t="s">
        <v>73</v>
      </c>
      <c r="C61" s="48">
        <v>300</v>
      </c>
      <c r="D61" s="16" t="s">
        <v>67</v>
      </c>
      <c r="E61" s="27">
        <v>15</v>
      </c>
      <c r="F61" s="28">
        <v>1</v>
      </c>
      <c r="G61" s="19">
        <f t="shared" si="11"/>
        <v>4500</v>
      </c>
      <c r="H61" s="284"/>
      <c r="I61" s="43" t="s">
        <v>73</v>
      </c>
      <c r="J61" s="48">
        <v>300</v>
      </c>
      <c r="K61" s="16" t="s">
        <v>67</v>
      </c>
      <c r="L61" s="27">
        <v>15</v>
      </c>
      <c r="M61" s="28">
        <v>1</v>
      </c>
      <c r="N61" s="217">
        <f t="shared" si="12"/>
        <v>4500</v>
      </c>
      <c r="O61" s="206"/>
    </row>
    <row r="62" spans="1:15" ht="18.649999999999999" customHeight="1">
      <c r="A62" s="285" t="s">
        <v>74</v>
      </c>
      <c r="B62" s="49" t="s">
        <v>344</v>
      </c>
      <c r="C62" s="50">
        <v>500</v>
      </c>
      <c r="D62" s="51" t="s">
        <v>75</v>
      </c>
      <c r="E62" s="52">
        <v>2</v>
      </c>
      <c r="F62" s="52">
        <v>3</v>
      </c>
      <c r="G62" s="53">
        <f t="shared" si="11"/>
        <v>3000</v>
      </c>
      <c r="H62" s="285" t="s">
        <v>74</v>
      </c>
      <c r="I62" s="49" t="s">
        <v>344</v>
      </c>
      <c r="J62" s="50">
        <v>500</v>
      </c>
      <c r="K62" s="51" t="s">
        <v>75</v>
      </c>
      <c r="L62" s="52">
        <v>13</v>
      </c>
      <c r="M62" s="52">
        <v>1</v>
      </c>
      <c r="N62" s="220">
        <f t="shared" si="12"/>
        <v>6500</v>
      </c>
      <c r="O62" s="205"/>
    </row>
    <row r="63" spans="1:15" ht="18.5">
      <c r="A63" s="286"/>
      <c r="B63" s="49" t="s">
        <v>76</v>
      </c>
      <c r="C63" s="50">
        <v>500</v>
      </c>
      <c r="D63" s="51" t="s">
        <v>77</v>
      </c>
      <c r="E63" s="52">
        <v>4</v>
      </c>
      <c r="F63" s="52">
        <v>4</v>
      </c>
      <c r="G63" s="53">
        <f t="shared" si="11"/>
        <v>8000</v>
      </c>
      <c r="H63" s="286"/>
      <c r="I63" s="49" t="s">
        <v>76</v>
      </c>
      <c r="J63" s="50">
        <v>500</v>
      </c>
      <c r="K63" s="51" t="s">
        <v>77</v>
      </c>
      <c r="L63" s="52">
        <v>4</v>
      </c>
      <c r="M63" s="52">
        <v>5</v>
      </c>
      <c r="N63" s="220">
        <f t="shared" si="12"/>
        <v>10000</v>
      </c>
      <c r="O63" s="206" t="s">
        <v>765</v>
      </c>
    </row>
    <row r="64" spans="1:15" ht="18.5">
      <c r="A64" s="287"/>
      <c r="B64" s="43" t="s">
        <v>78</v>
      </c>
      <c r="C64" s="36">
        <v>1000</v>
      </c>
      <c r="D64" s="16" t="s">
        <v>67</v>
      </c>
      <c r="E64" s="27">
        <v>4</v>
      </c>
      <c r="F64" s="27">
        <v>2</v>
      </c>
      <c r="G64" s="53">
        <f t="shared" si="11"/>
        <v>8000</v>
      </c>
      <c r="H64" s="287"/>
      <c r="I64" s="43" t="s">
        <v>78</v>
      </c>
      <c r="J64" s="36">
        <v>875.25</v>
      </c>
      <c r="K64" s="16" t="s">
        <v>67</v>
      </c>
      <c r="L64" s="27">
        <v>4</v>
      </c>
      <c r="M64" s="27">
        <v>2</v>
      </c>
      <c r="N64" s="220">
        <f t="shared" si="12"/>
        <v>7002</v>
      </c>
      <c r="O64" s="206" t="s">
        <v>766</v>
      </c>
    </row>
    <row r="65" spans="1:15" ht="18.5">
      <c r="A65" s="42" t="s">
        <v>79</v>
      </c>
      <c r="B65" s="43" t="s">
        <v>80</v>
      </c>
      <c r="D65" s="44" t="s">
        <v>81</v>
      </c>
      <c r="E65" s="27"/>
      <c r="F65" s="27"/>
      <c r="G65" s="53">
        <f t="shared" si="11"/>
        <v>0</v>
      </c>
      <c r="H65" s="42" t="s">
        <v>79</v>
      </c>
      <c r="I65" s="43" t="s">
        <v>80</v>
      </c>
      <c r="K65" s="44" t="s">
        <v>81</v>
      </c>
      <c r="L65" s="27"/>
      <c r="M65" s="27"/>
      <c r="N65" s="53">
        <f t="shared" si="12"/>
        <v>0</v>
      </c>
      <c r="O65" s="205"/>
    </row>
    <row r="66" spans="1:15" ht="35.5">
      <c r="A66" s="54" t="s">
        <v>82</v>
      </c>
      <c r="B66" s="55">
        <f>SUM(G67:G100)</f>
        <v>72225</v>
      </c>
      <c r="C66" s="246" t="s">
        <v>16</v>
      </c>
      <c r="D66" s="247"/>
      <c r="E66" s="56" t="s">
        <v>56</v>
      </c>
      <c r="F66" s="57"/>
      <c r="G66" s="24"/>
      <c r="H66" s="54" t="s">
        <v>82</v>
      </c>
      <c r="I66" s="55">
        <f>SUM(N67:N107)</f>
        <v>80849.581903400001</v>
      </c>
      <c r="J66" s="246" t="s">
        <v>16</v>
      </c>
      <c r="K66" s="247"/>
      <c r="L66" s="56" t="s">
        <v>56</v>
      </c>
      <c r="M66" s="57"/>
      <c r="N66" s="24"/>
      <c r="O66" s="201"/>
    </row>
    <row r="67" spans="1:15" ht="18">
      <c r="A67" s="226" t="s">
        <v>83</v>
      </c>
      <c r="B67" s="58" t="s">
        <v>84</v>
      </c>
      <c r="C67" s="50">
        <v>300</v>
      </c>
      <c r="D67" s="59" t="s">
        <v>85</v>
      </c>
      <c r="E67" s="28">
        <v>1</v>
      </c>
      <c r="F67" s="28">
        <v>60</v>
      </c>
      <c r="G67" s="60">
        <f t="shared" ref="G67:G88" si="13">C67*E67*F67</f>
        <v>18000</v>
      </c>
      <c r="H67" s="226" t="s">
        <v>83</v>
      </c>
      <c r="I67" s="58" t="s">
        <v>84</v>
      </c>
      <c r="J67" s="50">
        <v>300</v>
      </c>
      <c r="K67" s="59" t="s">
        <v>85</v>
      </c>
      <c r="L67" s="28">
        <v>1</v>
      </c>
      <c r="M67" s="28">
        <v>60</v>
      </c>
      <c r="N67" s="221">
        <f t="shared" ref="N67:N70" si="14">J67*L67*M67</f>
        <v>18000</v>
      </c>
      <c r="O67" s="206"/>
    </row>
    <row r="68" spans="1:15" ht="18">
      <c r="A68" s="227"/>
      <c r="B68" s="58" t="s">
        <v>86</v>
      </c>
      <c r="C68" s="50">
        <v>80</v>
      </c>
      <c r="D68" s="59" t="s">
        <v>87</v>
      </c>
      <c r="E68" s="28">
        <v>1</v>
      </c>
      <c r="F68" s="28">
        <v>35</v>
      </c>
      <c r="G68" s="60">
        <f t="shared" si="13"/>
        <v>2800</v>
      </c>
      <c r="H68" s="227"/>
      <c r="I68" s="58" t="s">
        <v>86</v>
      </c>
      <c r="J68" s="50">
        <v>80</v>
      </c>
      <c r="K68" s="59" t="s">
        <v>87</v>
      </c>
      <c r="L68" s="28">
        <v>1</v>
      </c>
      <c r="M68" s="28">
        <v>35</v>
      </c>
      <c r="N68" s="221">
        <f t="shared" si="14"/>
        <v>2800</v>
      </c>
      <c r="O68" s="206"/>
    </row>
    <row r="69" spans="1:15" ht="18">
      <c r="A69" s="227"/>
      <c r="B69" s="58" t="s">
        <v>88</v>
      </c>
      <c r="C69" s="50">
        <v>300</v>
      </c>
      <c r="D69" s="59" t="s">
        <v>89</v>
      </c>
      <c r="E69" s="28">
        <v>1</v>
      </c>
      <c r="F69" s="28">
        <v>1</v>
      </c>
      <c r="G69" s="60">
        <f t="shared" si="13"/>
        <v>300</v>
      </c>
      <c r="H69" s="227"/>
      <c r="I69" s="58" t="s">
        <v>88</v>
      </c>
      <c r="J69" s="50">
        <v>300</v>
      </c>
      <c r="K69" s="59" t="s">
        <v>89</v>
      </c>
      <c r="L69" s="28">
        <v>1</v>
      </c>
      <c r="M69" s="28">
        <v>1</v>
      </c>
      <c r="N69" s="221">
        <f t="shared" si="14"/>
        <v>300</v>
      </c>
      <c r="O69" s="206"/>
    </row>
    <row r="70" spans="1:15" ht="18">
      <c r="A70" s="227"/>
      <c r="B70" s="58" t="s">
        <v>90</v>
      </c>
      <c r="C70" s="50">
        <v>3000</v>
      </c>
      <c r="D70" s="59" t="s">
        <v>91</v>
      </c>
      <c r="E70" s="28">
        <v>1</v>
      </c>
      <c r="F70" s="28">
        <v>2</v>
      </c>
      <c r="G70" s="60">
        <f t="shared" si="13"/>
        <v>6000</v>
      </c>
      <c r="H70" s="227"/>
      <c r="I70" s="58" t="s">
        <v>90</v>
      </c>
      <c r="J70" s="50">
        <v>3000</v>
      </c>
      <c r="K70" s="59" t="s">
        <v>91</v>
      </c>
      <c r="L70" s="28">
        <v>1</v>
      </c>
      <c r="M70" s="28">
        <v>2</v>
      </c>
      <c r="N70" s="221">
        <f t="shared" si="14"/>
        <v>6000</v>
      </c>
      <c r="O70" s="206"/>
    </row>
    <row r="71" spans="1:15" ht="18">
      <c r="A71" s="227"/>
      <c r="B71" s="58" t="s">
        <v>92</v>
      </c>
      <c r="C71" s="50">
        <v>1000</v>
      </c>
      <c r="D71" s="59" t="s">
        <v>91</v>
      </c>
      <c r="E71" s="28">
        <v>1</v>
      </c>
      <c r="F71" s="28">
        <v>2</v>
      </c>
      <c r="G71" s="60">
        <f>C71*E71*F71</f>
        <v>2000</v>
      </c>
      <c r="H71" s="227"/>
      <c r="I71" s="58" t="s">
        <v>92</v>
      </c>
      <c r="J71" s="50">
        <v>1000</v>
      </c>
      <c r="K71" s="59" t="s">
        <v>91</v>
      </c>
      <c r="L71" s="28">
        <v>1</v>
      </c>
      <c r="M71" s="28">
        <v>2</v>
      </c>
      <c r="N71" s="221">
        <f>J71*L71*M71</f>
        <v>2000</v>
      </c>
      <c r="O71" s="206"/>
    </row>
    <row r="72" spans="1:15" ht="18">
      <c r="A72" s="227"/>
      <c r="B72" s="58" t="s">
        <v>93</v>
      </c>
      <c r="C72" s="50">
        <v>1000</v>
      </c>
      <c r="D72" s="59" t="s">
        <v>91</v>
      </c>
      <c r="E72" s="28">
        <v>1</v>
      </c>
      <c r="F72" s="28">
        <v>2</v>
      </c>
      <c r="G72" s="60">
        <f>C72*E72*F72</f>
        <v>2000</v>
      </c>
      <c r="H72" s="227"/>
      <c r="I72" s="58" t="s">
        <v>93</v>
      </c>
      <c r="J72" s="50">
        <v>1000</v>
      </c>
      <c r="K72" s="59" t="s">
        <v>91</v>
      </c>
      <c r="L72" s="28">
        <v>1</v>
      </c>
      <c r="M72" s="28">
        <v>2</v>
      </c>
      <c r="N72" s="221">
        <f>J72*L72*M72</f>
        <v>2000</v>
      </c>
      <c r="O72" s="206"/>
    </row>
    <row r="73" spans="1:15" ht="18">
      <c r="A73" s="227"/>
      <c r="B73" s="58" t="s">
        <v>94</v>
      </c>
      <c r="C73" s="50">
        <v>600</v>
      </c>
      <c r="D73" s="59" t="s">
        <v>95</v>
      </c>
      <c r="E73" s="28">
        <v>1</v>
      </c>
      <c r="F73" s="28">
        <v>2</v>
      </c>
      <c r="G73" s="60">
        <f t="shared" si="13"/>
        <v>1200</v>
      </c>
      <c r="H73" s="227"/>
      <c r="I73" s="58" t="s">
        <v>94</v>
      </c>
      <c r="J73" s="50">
        <v>600</v>
      </c>
      <c r="K73" s="59" t="s">
        <v>95</v>
      </c>
      <c r="L73" s="28">
        <v>1</v>
      </c>
      <c r="M73" s="28">
        <v>2</v>
      </c>
      <c r="N73" s="221">
        <f t="shared" ref="N73:N80" si="15">J73*L73*M73</f>
        <v>1200</v>
      </c>
      <c r="O73" s="206"/>
    </row>
    <row r="74" spans="1:15" ht="18">
      <c r="A74" s="228"/>
      <c r="B74" s="58" t="s">
        <v>96</v>
      </c>
      <c r="C74" s="50">
        <v>600</v>
      </c>
      <c r="D74" s="59" t="s">
        <v>91</v>
      </c>
      <c r="E74" s="28">
        <v>0</v>
      </c>
      <c r="F74" s="28">
        <v>2</v>
      </c>
      <c r="G74" s="60">
        <f t="shared" si="13"/>
        <v>0</v>
      </c>
      <c r="H74" s="228"/>
      <c r="I74" s="58" t="s">
        <v>96</v>
      </c>
      <c r="J74" s="50">
        <v>600</v>
      </c>
      <c r="K74" s="59" t="s">
        <v>91</v>
      </c>
      <c r="L74" s="28">
        <v>0</v>
      </c>
      <c r="M74" s="28">
        <v>2</v>
      </c>
      <c r="N74" s="221">
        <f t="shared" si="15"/>
        <v>0</v>
      </c>
      <c r="O74" s="206"/>
    </row>
    <row r="75" spans="1:15" ht="18">
      <c r="A75" s="226" t="s">
        <v>97</v>
      </c>
      <c r="B75" s="80" t="s">
        <v>98</v>
      </c>
      <c r="C75" s="50">
        <v>500</v>
      </c>
      <c r="D75" s="59" t="s">
        <v>91</v>
      </c>
      <c r="E75" s="28">
        <v>1</v>
      </c>
      <c r="F75" s="28">
        <v>6</v>
      </c>
      <c r="G75" s="60">
        <f t="shared" si="13"/>
        <v>3000</v>
      </c>
      <c r="H75" s="226" t="s">
        <v>97</v>
      </c>
      <c r="I75" s="80" t="s">
        <v>98</v>
      </c>
      <c r="J75" s="50">
        <v>500</v>
      </c>
      <c r="K75" s="59" t="s">
        <v>91</v>
      </c>
      <c r="L75" s="28">
        <v>1</v>
      </c>
      <c r="M75" s="28">
        <v>6</v>
      </c>
      <c r="N75" s="221">
        <f t="shared" si="15"/>
        <v>3000</v>
      </c>
      <c r="O75" s="206"/>
    </row>
    <row r="76" spans="1:15" ht="18">
      <c r="A76" s="227"/>
      <c r="B76" s="80" t="s">
        <v>99</v>
      </c>
      <c r="C76" s="50">
        <v>500</v>
      </c>
      <c r="D76" s="59" t="s">
        <v>100</v>
      </c>
      <c r="E76" s="28">
        <v>1</v>
      </c>
      <c r="F76" s="28">
        <v>4</v>
      </c>
      <c r="G76" s="60">
        <f t="shared" si="13"/>
        <v>2000</v>
      </c>
      <c r="H76" s="227"/>
      <c r="I76" s="80" t="s">
        <v>99</v>
      </c>
      <c r="J76" s="50">
        <v>500</v>
      </c>
      <c r="K76" s="59" t="s">
        <v>100</v>
      </c>
      <c r="L76" s="28">
        <v>1</v>
      </c>
      <c r="M76" s="28">
        <v>4</v>
      </c>
      <c r="N76" s="221">
        <f t="shared" si="15"/>
        <v>2000</v>
      </c>
      <c r="O76" s="206"/>
    </row>
    <row r="77" spans="1:15" ht="18">
      <c r="A77" s="227"/>
      <c r="B77" s="80" t="s">
        <v>101</v>
      </c>
      <c r="C77" s="50">
        <v>500</v>
      </c>
      <c r="D77" s="59" t="s">
        <v>100</v>
      </c>
      <c r="E77" s="28">
        <v>1</v>
      </c>
      <c r="F77" s="28">
        <v>4</v>
      </c>
      <c r="G77" s="60">
        <f t="shared" si="13"/>
        <v>2000</v>
      </c>
      <c r="H77" s="227"/>
      <c r="I77" s="80" t="s">
        <v>101</v>
      </c>
      <c r="J77" s="50">
        <v>500</v>
      </c>
      <c r="K77" s="59" t="s">
        <v>100</v>
      </c>
      <c r="L77" s="28">
        <v>1</v>
      </c>
      <c r="M77" s="28">
        <v>4</v>
      </c>
      <c r="N77" s="221">
        <f t="shared" si="15"/>
        <v>2000</v>
      </c>
      <c r="O77" s="206"/>
    </row>
    <row r="78" spans="1:15" ht="18">
      <c r="A78" s="227"/>
      <c r="B78" s="80" t="s">
        <v>102</v>
      </c>
      <c r="C78" s="50">
        <v>400</v>
      </c>
      <c r="D78" s="59" t="s">
        <v>95</v>
      </c>
      <c r="E78" s="28">
        <v>1</v>
      </c>
      <c r="F78" s="28">
        <v>4</v>
      </c>
      <c r="G78" s="60">
        <f t="shared" si="13"/>
        <v>1600</v>
      </c>
      <c r="H78" s="227"/>
      <c r="I78" s="80" t="s">
        <v>102</v>
      </c>
      <c r="J78" s="50">
        <v>400</v>
      </c>
      <c r="K78" s="59" t="s">
        <v>95</v>
      </c>
      <c r="L78" s="28">
        <v>1</v>
      </c>
      <c r="M78" s="28">
        <v>4</v>
      </c>
      <c r="N78" s="221">
        <f t="shared" si="15"/>
        <v>1600</v>
      </c>
      <c r="O78" s="206"/>
    </row>
    <row r="79" spans="1:15" ht="18">
      <c r="A79" s="227"/>
      <c r="B79" s="80" t="s">
        <v>103</v>
      </c>
      <c r="C79" s="50">
        <v>200</v>
      </c>
      <c r="D79" s="59" t="s">
        <v>104</v>
      </c>
      <c r="E79" s="28">
        <v>1</v>
      </c>
      <c r="F79" s="28">
        <v>6</v>
      </c>
      <c r="G79" s="60">
        <f t="shared" si="13"/>
        <v>1200</v>
      </c>
      <c r="H79" s="227"/>
      <c r="I79" s="80" t="s">
        <v>103</v>
      </c>
      <c r="J79" s="50">
        <v>200</v>
      </c>
      <c r="K79" s="59" t="s">
        <v>104</v>
      </c>
      <c r="L79" s="28">
        <v>1</v>
      </c>
      <c r="M79" s="28">
        <v>8</v>
      </c>
      <c r="N79" s="221">
        <f t="shared" si="15"/>
        <v>1600</v>
      </c>
      <c r="O79" s="206"/>
    </row>
    <row r="80" spans="1:15" ht="18">
      <c r="A80" s="227"/>
      <c r="B80" s="80" t="s">
        <v>105</v>
      </c>
      <c r="C80" s="50">
        <v>2000</v>
      </c>
      <c r="D80" s="59" t="s">
        <v>91</v>
      </c>
      <c r="E80" s="28">
        <v>1</v>
      </c>
      <c r="F80" s="28">
        <v>1</v>
      </c>
      <c r="G80" s="60">
        <f t="shared" si="13"/>
        <v>2000</v>
      </c>
      <c r="H80" s="227"/>
      <c r="I80" s="80" t="s">
        <v>105</v>
      </c>
      <c r="J80" s="50">
        <v>2000</v>
      </c>
      <c r="K80" s="59" t="s">
        <v>91</v>
      </c>
      <c r="L80" s="28">
        <v>1</v>
      </c>
      <c r="M80" s="28">
        <v>1</v>
      </c>
      <c r="N80" s="221">
        <f t="shared" si="15"/>
        <v>2000</v>
      </c>
      <c r="O80" s="206"/>
    </row>
    <row r="81" spans="1:15" ht="18">
      <c r="A81" s="227"/>
      <c r="B81" s="80" t="s">
        <v>106</v>
      </c>
      <c r="C81" s="50">
        <v>500</v>
      </c>
      <c r="D81" s="59" t="s">
        <v>91</v>
      </c>
      <c r="E81" s="28">
        <v>1</v>
      </c>
      <c r="F81" s="28">
        <v>1</v>
      </c>
      <c r="G81" s="60">
        <f>C81*E81*F81</f>
        <v>500</v>
      </c>
      <c r="H81" s="227"/>
      <c r="I81" s="80" t="s">
        <v>106</v>
      </c>
      <c r="J81" s="50">
        <v>500</v>
      </c>
      <c r="K81" s="59" t="s">
        <v>91</v>
      </c>
      <c r="L81" s="28">
        <v>1</v>
      </c>
      <c r="M81" s="28">
        <v>1</v>
      </c>
      <c r="N81" s="221">
        <f>J81*L81*M81</f>
        <v>500</v>
      </c>
      <c r="O81" s="206"/>
    </row>
    <row r="82" spans="1:15" ht="18">
      <c r="A82" s="227"/>
      <c r="B82" s="80" t="s">
        <v>107</v>
      </c>
      <c r="C82" s="50">
        <v>40</v>
      </c>
      <c r="D82" s="59" t="s">
        <v>91</v>
      </c>
      <c r="E82" s="28">
        <v>1</v>
      </c>
      <c r="F82" s="28">
        <v>6</v>
      </c>
      <c r="G82" s="60">
        <f>C82*E82*F82</f>
        <v>240</v>
      </c>
      <c r="H82" s="227"/>
      <c r="I82" s="80" t="s">
        <v>107</v>
      </c>
      <c r="J82" s="50">
        <v>40</v>
      </c>
      <c r="K82" s="59" t="s">
        <v>91</v>
      </c>
      <c r="L82" s="28">
        <v>1</v>
      </c>
      <c r="M82" s="28">
        <v>6</v>
      </c>
      <c r="N82" s="221">
        <f>J82*L82*M82</f>
        <v>240</v>
      </c>
      <c r="O82" s="206"/>
    </row>
    <row r="83" spans="1:15" ht="18">
      <c r="A83" s="228"/>
      <c r="B83" s="80" t="s">
        <v>108</v>
      </c>
      <c r="C83" s="50">
        <v>500</v>
      </c>
      <c r="D83" s="59" t="s">
        <v>91</v>
      </c>
      <c r="E83" s="28">
        <v>1</v>
      </c>
      <c r="F83" s="28">
        <v>4</v>
      </c>
      <c r="G83" s="60">
        <f>C83*E83*F83</f>
        <v>2000</v>
      </c>
      <c r="H83" s="228"/>
      <c r="I83" s="80" t="s">
        <v>108</v>
      </c>
      <c r="J83" s="50">
        <v>500</v>
      </c>
      <c r="K83" s="59" t="s">
        <v>91</v>
      </c>
      <c r="L83" s="28">
        <v>1</v>
      </c>
      <c r="M83" s="28">
        <v>4</v>
      </c>
      <c r="N83" s="221">
        <f>J83*L83*M83</f>
        <v>2000</v>
      </c>
      <c r="O83" s="206"/>
    </row>
    <row r="84" spans="1:15" ht="18">
      <c r="A84" s="226" t="s">
        <v>109</v>
      </c>
      <c r="B84" s="80" t="s">
        <v>110</v>
      </c>
      <c r="C84" s="50">
        <v>120</v>
      </c>
      <c r="D84" s="59" t="s">
        <v>100</v>
      </c>
      <c r="E84" s="28">
        <v>1</v>
      </c>
      <c r="F84" s="28">
        <v>8</v>
      </c>
      <c r="G84" s="60">
        <f t="shared" si="13"/>
        <v>960</v>
      </c>
      <c r="H84" s="226" t="s">
        <v>109</v>
      </c>
      <c r="I84" s="80" t="s">
        <v>110</v>
      </c>
      <c r="J84" s="50">
        <v>120</v>
      </c>
      <c r="K84" s="59" t="s">
        <v>100</v>
      </c>
      <c r="L84" s="28">
        <v>1</v>
      </c>
      <c r="M84" s="28">
        <v>8</v>
      </c>
      <c r="N84" s="221">
        <f t="shared" ref="N84:N88" si="16">J84*L84*M84</f>
        <v>960</v>
      </c>
      <c r="O84" s="206"/>
    </row>
    <row r="85" spans="1:15" ht="18">
      <c r="A85" s="227"/>
      <c r="B85" s="80" t="s">
        <v>111</v>
      </c>
      <c r="C85" s="50">
        <v>120</v>
      </c>
      <c r="D85" s="59" t="s">
        <v>100</v>
      </c>
      <c r="E85" s="28">
        <v>1</v>
      </c>
      <c r="F85" s="28">
        <v>8</v>
      </c>
      <c r="G85" s="60">
        <f t="shared" si="13"/>
        <v>960</v>
      </c>
      <c r="H85" s="227"/>
      <c r="I85" s="80" t="s">
        <v>111</v>
      </c>
      <c r="J85" s="50">
        <v>120</v>
      </c>
      <c r="K85" s="59" t="s">
        <v>100</v>
      </c>
      <c r="L85" s="28">
        <v>1</v>
      </c>
      <c r="M85" s="28">
        <v>8</v>
      </c>
      <c r="N85" s="221">
        <f t="shared" si="16"/>
        <v>960</v>
      </c>
      <c r="O85" s="206"/>
    </row>
    <row r="86" spans="1:15" ht="18">
      <c r="A86" s="227"/>
      <c r="B86" s="80" t="s">
        <v>112</v>
      </c>
      <c r="C86" s="50">
        <v>200</v>
      </c>
      <c r="D86" s="59" t="s">
        <v>100</v>
      </c>
      <c r="E86" s="28">
        <v>1</v>
      </c>
      <c r="F86" s="28">
        <v>18</v>
      </c>
      <c r="G86" s="60">
        <f t="shared" si="13"/>
        <v>3600</v>
      </c>
      <c r="H86" s="227"/>
      <c r="I86" s="80" t="s">
        <v>112</v>
      </c>
      <c r="J86" s="50">
        <v>200</v>
      </c>
      <c r="K86" s="59" t="s">
        <v>100</v>
      </c>
      <c r="L86" s="28">
        <v>1</v>
      </c>
      <c r="M86" s="28">
        <v>18</v>
      </c>
      <c r="N86" s="221">
        <f t="shared" si="16"/>
        <v>3600</v>
      </c>
      <c r="O86" s="206"/>
    </row>
    <row r="87" spans="1:15" ht="18">
      <c r="A87" s="227"/>
      <c r="B87" s="80" t="s">
        <v>113</v>
      </c>
      <c r="C87" s="50">
        <v>100</v>
      </c>
      <c r="D87" s="59" t="s">
        <v>114</v>
      </c>
      <c r="E87" s="28">
        <v>1</v>
      </c>
      <c r="F87" s="28">
        <v>60</v>
      </c>
      <c r="G87" s="60">
        <f t="shared" si="13"/>
        <v>6000</v>
      </c>
      <c r="H87" s="227"/>
      <c r="I87" s="80" t="s">
        <v>113</v>
      </c>
      <c r="J87" s="50">
        <v>100</v>
      </c>
      <c r="K87" s="59" t="s">
        <v>114</v>
      </c>
      <c r="L87" s="28">
        <v>1</v>
      </c>
      <c r="M87" s="28">
        <v>60</v>
      </c>
      <c r="N87" s="221">
        <f t="shared" si="16"/>
        <v>6000</v>
      </c>
      <c r="O87" s="206"/>
    </row>
    <row r="88" spans="1:15" ht="18">
      <c r="A88" s="228"/>
      <c r="B88" s="80" t="s">
        <v>115</v>
      </c>
      <c r="C88" s="50">
        <v>2000</v>
      </c>
      <c r="D88" s="59" t="s">
        <v>95</v>
      </c>
      <c r="E88" s="28">
        <v>1</v>
      </c>
      <c r="F88" s="28">
        <v>1</v>
      </c>
      <c r="G88" s="60">
        <f t="shared" si="13"/>
        <v>2000</v>
      </c>
      <c r="H88" s="228"/>
      <c r="I88" s="80" t="s">
        <v>115</v>
      </c>
      <c r="J88" s="50">
        <v>2000</v>
      </c>
      <c r="K88" s="59" t="s">
        <v>95</v>
      </c>
      <c r="L88" s="28">
        <v>1</v>
      </c>
      <c r="M88" s="28">
        <v>1</v>
      </c>
      <c r="N88" s="221">
        <f t="shared" si="16"/>
        <v>2000</v>
      </c>
      <c r="O88" s="206"/>
    </row>
    <row r="89" spans="1:15" ht="17.399999999999999" customHeight="1">
      <c r="A89" s="288" t="s">
        <v>116</v>
      </c>
      <c r="B89" s="61" t="s">
        <v>117</v>
      </c>
      <c r="C89" s="25">
        <v>300</v>
      </c>
      <c r="D89" s="59" t="s">
        <v>118</v>
      </c>
      <c r="E89" s="28">
        <v>1</v>
      </c>
      <c r="F89" s="28">
        <v>1</v>
      </c>
      <c r="G89" s="60">
        <f>C89*E89*F89</f>
        <v>300</v>
      </c>
      <c r="H89" s="250" t="s">
        <v>116</v>
      </c>
      <c r="I89" s="186" t="s">
        <v>117</v>
      </c>
      <c r="J89" s="25">
        <v>300</v>
      </c>
      <c r="K89" s="59" t="s">
        <v>118</v>
      </c>
      <c r="L89" s="28">
        <v>1</v>
      </c>
      <c r="M89" s="28">
        <v>2</v>
      </c>
      <c r="N89" s="221">
        <f>J89*L89*M89</f>
        <v>600</v>
      </c>
      <c r="O89" s="222"/>
    </row>
    <row r="90" spans="1:15" ht="18">
      <c r="A90" s="289"/>
      <c r="B90" s="58" t="s">
        <v>119</v>
      </c>
      <c r="C90" s="25">
        <v>100</v>
      </c>
      <c r="D90" s="59" t="s">
        <v>120</v>
      </c>
      <c r="E90" s="28">
        <v>6</v>
      </c>
      <c r="F90" s="28">
        <v>1</v>
      </c>
      <c r="G90" s="60">
        <f>C90*E90*F90</f>
        <v>600</v>
      </c>
      <c r="H90" s="251"/>
      <c r="I90" s="58" t="s">
        <v>119</v>
      </c>
      <c r="J90" s="25">
        <v>100</v>
      </c>
      <c r="K90" s="59" t="s">
        <v>120</v>
      </c>
      <c r="L90" s="28">
        <v>6</v>
      </c>
      <c r="M90" s="28">
        <v>1</v>
      </c>
      <c r="N90" s="221">
        <f>J90*L90*M90</f>
        <v>600</v>
      </c>
      <c r="O90" s="206"/>
    </row>
    <row r="91" spans="1:15" ht="18">
      <c r="A91" s="289"/>
      <c r="B91" s="58" t="s">
        <v>121</v>
      </c>
      <c r="C91" s="25">
        <v>60</v>
      </c>
      <c r="D91" s="59" t="s">
        <v>122</v>
      </c>
      <c r="E91" s="28">
        <v>17</v>
      </c>
      <c r="F91" s="28">
        <v>1</v>
      </c>
      <c r="G91" s="60">
        <f>C91*E91*F91</f>
        <v>1020</v>
      </c>
      <c r="H91" s="251"/>
      <c r="I91" s="58" t="s">
        <v>121</v>
      </c>
      <c r="J91" s="25">
        <v>60</v>
      </c>
      <c r="K91" s="59" t="s">
        <v>122</v>
      </c>
      <c r="L91" s="28">
        <v>17</v>
      </c>
      <c r="M91" s="28">
        <v>1</v>
      </c>
      <c r="N91" s="221">
        <f>J91*L91*M91</f>
        <v>1020</v>
      </c>
      <c r="O91" s="206"/>
    </row>
    <row r="92" spans="1:15" ht="33" customHeight="1">
      <c r="A92" s="289"/>
      <c r="B92" s="62" t="s">
        <v>160</v>
      </c>
      <c r="C92" s="25">
        <v>135</v>
      </c>
      <c r="D92" s="59" t="s">
        <v>85</v>
      </c>
      <c r="E92" s="28">
        <v>15</v>
      </c>
      <c r="F92" s="28">
        <v>1</v>
      </c>
      <c r="G92" s="60">
        <f t="shared" ref="G92:G100" si="17">C92*E92*F92</f>
        <v>2025</v>
      </c>
      <c r="H92" s="251"/>
      <c r="I92" s="187" t="s">
        <v>752</v>
      </c>
      <c r="J92" s="25">
        <v>135</v>
      </c>
      <c r="K92" s="59" t="s">
        <v>85</v>
      </c>
      <c r="L92" s="28">
        <v>15</v>
      </c>
      <c r="M92" s="28">
        <v>1</v>
      </c>
      <c r="N92" s="221">
        <f t="shared" ref="N92:N98" si="18">J92*L92*M92</f>
        <v>2025</v>
      </c>
      <c r="O92" s="206"/>
    </row>
    <row r="93" spans="1:15" ht="18">
      <c r="A93" s="289"/>
      <c r="B93" s="62" t="s">
        <v>147</v>
      </c>
      <c r="C93" s="25">
        <v>20</v>
      </c>
      <c r="D93" s="59" t="s">
        <v>153</v>
      </c>
      <c r="E93" s="28">
        <v>4</v>
      </c>
      <c r="F93" s="28">
        <v>1</v>
      </c>
      <c r="G93" s="60">
        <f t="shared" si="17"/>
        <v>80</v>
      </c>
      <c r="H93" s="251"/>
      <c r="I93" s="187" t="s">
        <v>147</v>
      </c>
      <c r="J93" s="25">
        <v>20</v>
      </c>
      <c r="K93" s="59" t="s">
        <v>153</v>
      </c>
      <c r="L93" s="28">
        <v>4</v>
      </c>
      <c r="M93" s="28">
        <v>1</v>
      </c>
      <c r="N93" s="221">
        <f t="shared" si="18"/>
        <v>80</v>
      </c>
      <c r="O93" s="216"/>
    </row>
    <row r="94" spans="1:15" ht="18">
      <c r="A94" s="289"/>
      <c r="B94" s="62" t="s">
        <v>148</v>
      </c>
      <c r="C94" s="25">
        <v>10</v>
      </c>
      <c r="D94" s="59" t="s">
        <v>154</v>
      </c>
      <c r="E94" s="28">
        <v>100</v>
      </c>
      <c r="F94" s="28">
        <v>1</v>
      </c>
      <c r="G94" s="60">
        <f t="shared" si="17"/>
        <v>1000</v>
      </c>
      <c r="H94" s="251"/>
      <c r="I94" s="187" t="s">
        <v>764</v>
      </c>
      <c r="J94" s="25">
        <v>10</v>
      </c>
      <c r="K94" s="59" t="s">
        <v>154</v>
      </c>
      <c r="L94" s="28">
        <v>171</v>
      </c>
      <c r="M94" s="28">
        <v>2</v>
      </c>
      <c r="N94" s="221">
        <f t="shared" si="18"/>
        <v>3420</v>
      </c>
      <c r="O94" s="216"/>
    </row>
    <row r="95" spans="1:15" ht="18">
      <c r="A95" s="289"/>
      <c r="B95" s="62" t="s">
        <v>150</v>
      </c>
      <c r="C95" s="25">
        <v>5</v>
      </c>
      <c r="D95" s="59" t="s">
        <v>154</v>
      </c>
      <c r="E95" s="28">
        <v>120</v>
      </c>
      <c r="F95" s="28">
        <v>1</v>
      </c>
      <c r="G95" s="60">
        <f t="shared" si="17"/>
        <v>600</v>
      </c>
      <c r="H95" s="251"/>
      <c r="I95" s="187" t="s">
        <v>150</v>
      </c>
      <c r="J95" s="25">
        <v>5</v>
      </c>
      <c r="K95" s="59" t="s">
        <v>154</v>
      </c>
      <c r="L95" s="28">
        <v>150</v>
      </c>
      <c r="M95" s="28">
        <v>1</v>
      </c>
      <c r="N95" s="221">
        <f t="shared" si="18"/>
        <v>750</v>
      </c>
      <c r="O95" s="216"/>
    </row>
    <row r="96" spans="1:15" ht="18">
      <c r="A96" s="289"/>
      <c r="B96" s="62" t="s">
        <v>151</v>
      </c>
      <c r="C96" s="25">
        <v>100</v>
      </c>
      <c r="D96" s="59" t="s">
        <v>155</v>
      </c>
      <c r="E96" s="28">
        <v>1</v>
      </c>
      <c r="F96" s="28">
        <v>1</v>
      </c>
      <c r="G96" s="60">
        <f t="shared" si="17"/>
        <v>100</v>
      </c>
      <c r="H96" s="251"/>
      <c r="I96" s="187" t="s">
        <v>151</v>
      </c>
      <c r="J96" s="25">
        <v>100</v>
      </c>
      <c r="K96" s="59" t="s">
        <v>155</v>
      </c>
      <c r="L96" s="28">
        <v>1</v>
      </c>
      <c r="M96" s="28">
        <v>1</v>
      </c>
      <c r="N96" s="221">
        <f t="shared" si="18"/>
        <v>100</v>
      </c>
      <c r="O96" s="206"/>
    </row>
    <row r="97" spans="1:15" ht="18">
      <c r="A97" s="289"/>
      <c r="B97" s="62" t="s">
        <v>149</v>
      </c>
      <c r="C97" s="25">
        <v>10</v>
      </c>
      <c r="D97" s="59" t="s">
        <v>152</v>
      </c>
      <c r="E97" s="28">
        <v>4</v>
      </c>
      <c r="F97" s="28">
        <v>1</v>
      </c>
      <c r="G97" s="60">
        <f t="shared" si="17"/>
        <v>40</v>
      </c>
      <c r="H97" s="251"/>
      <c r="I97" s="187" t="s">
        <v>149</v>
      </c>
      <c r="J97" s="25">
        <v>10</v>
      </c>
      <c r="K97" s="59" t="s">
        <v>152</v>
      </c>
      <c r="L97" s="28">
        <v>8</v>
      </c>
      <c r="M97" s="28">
        <v>1</v>
      </c>
      <c r="N97" s="221">
        <f t="shared" si="18"/>
        <v>80</v>
      </c>
      <c r="O97" s="216"/>
    </row>
    <row r="98" spans="1:15" ht="18">
      <c r="A98" s="289"/>
      <c r="B98" s="62" t="s">
        <v>123</v>
      </c>
      <c r="C98" s="25">
        <v>260</v>
      </c>
      <c r="D98" s="59" t="s">
        <v>104</v>
      </c>
      <c r="E98" s="28">
        <v>10</v>
      </c>
      <c r="F98" s="28">
        <v>1</v>
      </c>
      <c r="G98" s="60">
        <f t="shared" si="17"/>
        <v>2600</v>
      </c>
      <c r="H98" s="251"/>
      <c r="I98" s="187" t="s">
        <v>123</v>
      </c>
      <c r="J98" s="25">
        <v>260</v>
      </c>
      <c r="K98" s="59" t="s">
        <v>104</v>
      </c>
      <c r="L98" s="28"/>
      <c r="M98" s="28"/>
      <c r="N98" s="221">
        <f t="shared" si="18"/>
        <v>0</v>
      </c>
      <c r="O98" s="205"/>
    </row>
    <row r="99" spans="1:15" ht="18">
      <c r="A99" s="289"/>
      <c r="B99" s="62" t="s">
        <v>124</v>
      </c>
      <c r="C99" s="25">
        <v>10</v>
      </c>
      <c r="D99" s="59" t="s">
        <v>104</v>
      </c>
      <c r="E99" s="28">
        <v>150</v>
      </c>
      <c r="F99" s="28">
        <v>1</v>
      </c>
      <c r="G99" s="60">
        <f>C99*E99*F99</f>
        <v>1500</v>
      </c>
      <c r="H99" s="251"/>
      <c r="I99" s="187" t="s">
        <v>124</v>
      </c>
      <c r="J99" s="25">
        <v>10</v>
      </c>
      <c r="K99" s="59" t="s">
        <v>104</v>
      </c>
      <c r="L99" s="28">
        <v>171</v>
      </c>
      <c r="M99" s="28">
        <v>1</v>
      </c>
      <c r="N99" s="221">
        <f>J99*L99*M99</f>
        <v>1710</v>
      </c>
      <c r="O99" s="216"/>
    </row>
    <row r="100" spans="1:15" ht="18">
      <c r="A100" s="290"/>
      <c r="B100" s="62" t="s">
        <v>125</v>
      </c>
      <c r="C100" s="25">
        <v>100</v>
      </c>
      <c r="D100" s="59" t="s">
        <v>104</v>
      </c>
      <c r="E100" s="28">
        <v>20</v>
      </c>
      <c r="F100" s="28">
        <v>1</v>
      </c>
      <c r="G100" s="60">
        <f t="shared" si="17"/>
        <v>2000</v>
      </c>
      <c r="H100" s="251"/>
      <c r="I100" s="187" t="s">
        <v>125</v>
      </c>
      <c r="J100" s="25">
        <v>141.7619047</v>
      </c>
      <c r="K100" s="59" t="s">
        <v>104</v>
      </c>
      <c r="L100" s="28">
        <v>22</v>
      </c>
      <c r="M100" s="28">
        <v>1</v>
      </c>
      <c r="N100" s="221">
        <f>J100*L100*M100</f>
        <v>3118.7619033999999</v>
      </c>
      <c r="O100" s="222"/>
    </row>
    <row r="101" spans="1:15" ht="18">
      <c r="A101" s="188"/>
      <c r="B101" s="102"/>
      <c r="C101" s="36"/>
      <c r="D101" s="103"/>
      <c r="E101" s="104"/>
      <c r="F101" s="104"/>
      <c r="G101" s="189"/>
      <c r="H101" s="251"/>
      <c r="I101" s="187" t="s">
        <v>763</v>
      </c>
      <c r="J101" s="25">
        <v>50</v>
      </c>
      <c r="K101" s="59" t="s">
        <v>104</v>
      </c>
      <c r="L101" s="28">
        <v>6</v>
      </c>
      <c r="M101" s="28">
        <v>1</v>
      </c>
      <c r="N101" s="221">
        <f t="shared" ref="N101:N102" si="19">J101*L101*M101</f>
        <v>300</v>
      </c>
      <c r="O101" s="206"/>
    </row>
    <row r="102" spans="1:15" ht="18">
      <c r="A102" s="157"/>
      <c r="B102" s="102"/>
      <c r="C102" s="36"/>
      <c r="D102" s="103"/>
      <c r="E102" s="104"/>
      <c r="F102" s="104"/>
      <c r="G102" s="158"/>
      <c r="H102" s="251"/>
      <c r="I102" s="187" t="s">
        <v>749</v>
      </c>
      <c r="J102" s="25">
        <v>50</v>
      </c>
      <c r="K102" s="59" t="s">
        <v>104</v>
      </c>
      <c r="L102" s="28">
        <v>5</v>
      </c>
      <c r="M102" s="28">
        <v>1</v>
      </c>
      <c r="N102" s="221">
        <f t="shared" si="19"/>
        <v>250</v>
      </c>
      <c r="O102" s="206"/>
    </row>
    <row r="103" spans="1:15" ht="18">
      <c r="A103" s="90"/>
      <c r="B103" s="102"/>
      <c r="C103" s="36"/>
      <c r="D103" s="103"/>
      <c r="E103" s="104"/>
      <c r="F103" s="104"/>
      <c r="G103" s="89"/>
      <c r="H103" s="251"/>
      <c r="I103" s="187" t="s">
        <v>347</v>
      </c>
      <c r="J103" s="25">
        <v>10</v>
      </c>
      <c r="K103" s="59" t="s">
        <v>104</v>
      </c>
      <c r="L103" s="28">
        <v>180</v>
      </c>
      <c r="M103" s="28">
        <v>1</v>
      </c>
      <c r="N103" s="221">
        <f t="shared" ref="N103:N107" si="20">J103*L103*M103</f>
        <v>1800</v>
      </c>
      <c r="O103" s="206"/>
    </row>
    <row r="104" spans="1:15" ht="18">
      <c r="A104" s="105"/>
      <c r="B104" s="102"/>
      <c r="C104" s="36"/>
      <c r="D104" s="103"/>
      <c r="E104" s="104"/>
      <c r="F104" s="104"/>
      <c r="G104" s="106"/>
      <c r="H104" s="251"/>
      <c r="I104" s="187" t="s">
        <v>567</v>
      </c>
      <c r="J104" s="25">
        <v>2824.82</v>
      </c>
      <c r="K104" s="59" t="s">
        <v>753</v>
      </c>
      <c r="L104" s="28">
        <v>1</v>
      </c>
      <c r="M104" s="28">
        <v>1</v>
      </c>
      <c r="N104" s="221">
        <f t="shared" si="20"/>
        <v>2824.82</v>
      </c>
      <c r="O104" s="206"/>
    </row>
    <row r="105" spans="1:15" ht="18">
      <c r="A105" s="157"/>
      <c r="B105" s="102"/>
      <c r="C105" s="36"/>
      <c r="D105" s="103"/>
      <c r="E105" s="104"/>
      <c r="F105" s="104"/>
      <c r="G105" s="158"/>
      <c r="H105" s="251"/>
      <c r="I105" s="187" t="s">
        <v>750</v>
      </c>
      <c r="J105" s="25">
        <v>298</v>
      </c>
      <c r="K105" s="59" t="s">
        <v>754</v>
      </c>
      <c r="L105" s="28">
        <v>1</v>
      </c>
      <c r="M105" s="28">
        <v>1</v>
      </c>
      <c r="N105" s="221">
        <f t="shared" si="20"/>
        <v>298</v>
      </c>
      <c r="O105" s="206"/>
    </row>
    <row r="106" spans="1:15" ht="18">
      <c r="A106" s="157"/>
      <c r="B106" s="102"/>
      <c r="C106" s="36"/>
      <c r="D106" s="103"/>
      <c r="E106" s="104"/>
      <c r="F106" s="104"/>
      <c r="G106" s="158"/>
      <c r="H106" s="251"/>
      <c r="I106" s="187" t="s">
        <v>751</v>
      </c>
      <c r="J106" s="25">
        <v>10</v>
      </c>
      <c r="K106" s="59" t="s">
        <v>754</v>
      </c>
      <c r="L106" s="28">
        <v>50</v>
      </c>
      <c r="M106" s="28">
        <v>1</v>
      </c>
      <c r="N106" s="221">
        <f t="shared" si="20"/>
        <v>500</v>
      </c>
      <c r="O106" s="206"/>
    </row>
    <row r="107" spans="1:15" ht="18">
      <c r="A107" s="105"/>
      <c r="B107" s="102"/>
      <c r="C107" s="36"/>
      <c r="D107" s="103"/>
      <c r="E107" s="104"/>
      <c r="F107" s="104"/>
      <c r="G107" s="106"/>
      <c r="H107" s="252"/>
      <c r="I107" s="187" t="s">
        <v>568</v>
      </c>
      <c r="J107" s="25">
        <v>613</v>
      </c>
      <c r="K107" s="59" t="s">
        <v>753</v>
      </c>
      <c r="L107" s="28">
        <v>1</v>
      </c>
      <c r="M107" s="28">
        <v>1</v>
      </c>
      <c r="N107" s="221">
        <f t="shared" si="20"/>
        <v>613</v>
      </c>
      <c r="O107" s="206"/>
    </row>
    <row r="108" spans="1:15" ht="88.5">
      <c r="A108" s="20" t="s">
        <v>126</v>
      </c>
      <c r="B108" s="63" t="s">
        <v>127</v>
      </c>
      <c r="C108" s="291">
        <f>SUM(B9+B20+B28+B37+B49+B51+B53+B66)-G64</f>
        <v>387335</v>
      </c>
      <c r="D108" s="241"/>
      <c r="E108" s="241"/>
      <c r="F108" s="241"/>
      <c r="G108" s="242"/>
      <c r="H108" s="20" t="s">
        <v>126</v>
      </c>
      <c r="I108" s="63" t="s">
        <v>127</v>
      </c>
      <c r="J108" s="229">
        <f>SUM(I9+I20+I28+I37+I49+I51+I53+I66)-N64</f>
        <v>424547.18186680001</v>
      </c>
      <c r="K108" s="241"/>
      <c r="L108" s="241"/>
      <c r="M108" s="241"/>
      <c r="N108" s="242"/>
      <c r="O108" s="207"/>
    </row>
    <row r="109" spans="1:15" ht="20">
      <c r="A109" s="42" t="s">
        <v>128</v>
      </c>
      <c r="B109" s="64">
        <v>0.08</v>
      </c>
      <c r="C109" s="243">
        <f>C108*B109</f>
        <v>30986.799999999999</v>
      </c>
      <c r="D109" s="244"/>
      <c r="E109" s="244"/>
      <c r="F109" s="244"/>
      <c r="G109" s="245"/>
      <c r="H109" s="42" t="s">
        <v>128</v>
      </c>
      <c r="I109" s="64">
        <v>0.08</v>
      </c>
      <c r="J109" s="243">
        <f>J108*I109</f>
        <v>33963.774549344002</v>
      </c>
      <c r="K109" s="244"/>
      <c r="L109" s="244"/>
      <c r="M109" s="244"/>
      <c r="N109" s="245"/>
      <c r="O109" s="208"/>
    </row>
    <row r="110" spans="1:15" ht="17.399999999999999" customHeight="1">
      <c r="A110" s="47" t="s">
        <v>129</v>
      </c>
      <c r="B110" s="84">
        <f>C108+C109</f>
        <v>418321.8</v>
      </c>
      <c r="C110" s="85"/>
      <c r="D110" s="85"/>
      <c r="E110" s="85"/>
      <c r="F110" s="85"/>
      <c r="G110" s="86"/>
      <c r="H110" s="47" t="s">
        <v>129</v>
      </c>
      <c r="I110" s="84">
        <f>J108+J109</f>
        <v>458510.95641614404</v>
      </c>
      <c r="J110" s="85"/>
      <c r="K110" s="85"/>
      <c r="L110" s="85"/>
      <c r="M110" s="85"/>
      <c r="N110" s="86"/>
      <c r="O110" s="209"/>
    </row>
    <row r="111" spans="1:15" ht="35.5">
      <c r="A111" s="20" t="s">
        <v>130</v>
      </c>
      <c r="B111" s="21">
        <f>SUM(G112:G114)</f>
        <v>0</v>
      </c>
      <c r="C111" s="246" t="s">
        <v>16</v>
      </c>
      <c r="D111" s="247"/>
      <c r="E111" s="22" t="s">
        <v>56</v>
      </c>
      <c r="F111" s="23" t="s">
        <v>36</v>
      </c>
      <c r="G111" s="24"/>
      <c r="H111" s="20" t="s">
        <v>130</v>
      </c>
      <c r="I111" s="21">
        <f>SUM(N112:N114)</f>
        <v>0</v>
      </c>
      <c r="J111" s="246" t="s">
        <v>16</v>
      </c>
      <c r="K111" s="247"/>
      <c r="L111" s="22" t="s">
        <v>56</v>
      </c>
      <c r="M111" s="23" t="s">
        <v>36</v>
      </c>
      <c r="N111" s="24"/>
      <c r="O111" s="201"/>
    </row>
    <row r="112" spans="1:15" ht="18.5">
      <c r="A112" s="42" t="s">
        <v>131</v>
      </c>
      <c r="B112" s="59" t="s">
        <v>132</v>
      </c>
      <c r="C112" s="36"/>
      <c r="D112" s="16" t="s">
        <v>133</v>
      </c>
      <c r="E112" s="27"/>
      <c r="F112" s="28"/>
      <c r="G112" s="19">
        <f>C112*E112*F112</f>
        <v>0</v>
      </c>
      <c r="H112" s="42" t="s">
        <v>131</v>
      </c>
      <c r="I112" s="59" t="s">
        <v>132</v>
      </c>
      <c r="J112" s="36"/>
      <c r="K112" s="16" t="s">
        <v>133</v>
      </c>
      <c r="L112" s="27"/>
      <c r="M112" s="28"/>
      <c r="N112" s="19">
        <f>J112*L112*M112</f>
        <v>0</v>
      </c>
      <c r="O112" s="203"/>
    </row>
    <row r="113" spans="1:15" ht="18.5">
      <c r="A113" s="82" t="s">
        <v>134</v>
      </c>
      <c r="B113" s="59"/>
      <c r="C113" s="36"/>
      <c r="D113" s="16" t="s">
        <v>133</v>
      </c>
      <c r="E113" s="27"/>
      <c r="F113" s="28"/>
      <c r="G113" s="19">
        <f>C113*E113*F113</f>
        <v>0</v>
      </c>
      <c r="H113" s="82" t="s">
        <v>134</v>
      </c>
      <c r="I113" s="59"/>
      <c r="J113" s="36"/>
      <c r="K113" s="16" t="s">
        <v>133</v>
      </c>
      <c r="L113" s="27"/>
      <c r="M113" s="28"/>
      <c r="N113" s="19">
        <f>J113*L113*M113</f>
        <v>0</v>
      </c>
      <c r="O113" s="203"/>
    </row>
    <row r="114" spans="1:15" ht="18.5">
      <c r="A114" s="82" t="s">
        <v>135</v>
      </c>
      <c r="B114" s="59"/>
      <c r="C114" s="36"/>
      <c r="D114" s="16" t="s">
        <v>133</v>
      </c>
      <c r="E114" s="27"/>
      <c r="F114" s="28"/>
      <c r="G114" s="19">
        <f>C114*E114*F114</f>
        <v>0</v>
      </c>
      <c r="H114" s="82" t="s">
        <v>135</v>
      </c>
      <c r="I114" s="59"/>
      <c r="J114" s="36"/>
      <c r="K114" s="16" t="s">
        <v>133</v>
      </c>
      <c r="L114" s="27"/>
      <c r="M114" s="28"/>
      <c r="N114" s="19">
        <f>J114*L114*M114</f>
        <v>0</v>
      </c>
      <c r="O114" s="203"/>
    </row>
    <row r="115" spans="1:15" ht="35">
      <c r="A115" s="47" t="s">
        <v>136</v>
      </c>
      <c r="B115" s="21">
        <f>SUM(G116:G117)</f>
        <v>0</v>
      </c>
      <c r="C115" s="248" t="s">
        <v>137</v>
      </c>
      <c r="D115" s="249"/>
      <c r="E115" s="65" t="s">
        <v>138</v>
      </c>
      <c r="F115" s="66" t="s">
        <v>139</v>
      </c>
      <c r="G115" s="67"/>
      <c r="H115" s="47" t="s">
        <v>136</v>
      </c>
      <c r="I115" s="21">
        <f>SUM(N116:N117)</f>
        <v>0</v>
      </c>
      <c r="J115" s="248" t="s">
        <v>137</v>
      </c>
      <c r="K115" s="249"/>
      <c r="L115" s="65" t="s">
        <v>138</v>
      </c>
      <c r="M115" s="66" t="s">
        <v>139</v>
      </c>
      <c r="N115" s="67"/>
      <c r="O115" s="210"/>
    </row>
    <row r="116" spans="1:15" ht="18.5">
      <c r="A116" s="42" t="s">
        <v>136</v>
      </c>
      <c r="B116" s="68"/>
      <c r="C116" s="36"/>
      <c r="D116" s="16" t="s">
        <v>38</v>
      </c>
      <c r="E116" s="28"/>
      <c r="F116" s="28"/>
      <c r="G116" s="53">
        <f>C116*E116*F116</f>
        <v>0</v>
      </c>
      <c r="H116" s="42" t="s">
        <v>136</v>
      </c>
      <c r="I116" s="68"/>
      <c r="J116" s="36"/>
      <c r="K116" s="16" t="s">
        <v>38</v>
      </c>
      <c r="L116" s="28"/>
      <c r="M116" s="28"/>
      <c r="N116" s="53">
        <f>J116*L116*M116</f>
        <v>0</v>
      </c>
      <c r="O116" s="205"/>
    </row>
    <row r="117" spans="1:15" ht="18.5">
      <c r="A117" s="83" t="s">
        <v>140</v>
      </c>
      <c r="B117" s="69"/>
      <c r="C117" s="70"/>
      <c r="D117" s="71" t="s">
        <v>38</v>
      </c>
      <c r="E117" s="28"/>
      <c r="F117" s="28"/>
      <c r="G117" s="72">
        <f>G116*C117</f>
        <v>0</v>
      </c>
      <c r="H117" s="83" t="s">
        <v>140</v>
      </c>
      <c r="I117" s="69"/>
      <c r="J117" s="70"/>
      <c r="K117" s="71" t="s">
        <v>38</v>
      </c>
      <c r="L117" s="28"/>
      <c r="M117" s="28"/>
      <c r="N117" s="72">
        <f>N116*J117</f>
        <v>0</v>
      </c>
      <c r="O117" s="205"/>
    </row>
    <row r="118" spans="1:15" ht="54">
      <c r="A118" s="20" t="s">
        <v>141</v>
      </c>
      <c r="B118" s="73" t="s">
        <v>142</v>
      </c>
      <c r="C118" s="229">
        <f>B110+B111+G64+B115</f>
        <v>426321.8</v>
      </c>
      <c r="D118" s="230"/>
      <c r="E118" s="230"/>
      <c r="F118" s="230"/>
      <c r="G118" s="231"/>
      <c r="H118" s="20" t="s">
        <v>141</v>
      </c>
      <c r="I118" s="73" t="s">
        <v>142</v>
      </c>
      <c r="J118" s="229">
        <f>I110+I111+N64+I115</f>
        <v>465512.95641614404</v>
      </c>
      <c r="K118" s="230"/>
      <c r="L118" s="230"/>
      <c r="M118" s="230"/>
      <c r="N118" s="231"/>
      <c r="O118" s="209"/>
    </row>
    <row r="119" spans="1:15" ht="18.5">
      <c r="A119" s="20" t="s">
        <v>143</v>
      </c>
      <c r="B119" s="74">
        <v>6.7199999999999996E-2</v>
      </c>
      <c r="C119" s="232">
        <f>C118*B119</f>
        <v>28648.824959999998</v>
      </c>
      <c r="D119" s="233"/>
      <c r="E119" s="233"/>
      <c r="F119" s="233"/>
      <c r="G119" s="234"/>
      <c r="H119" s="20" t="s">
        <v>143</v>
      </c>
      <c r="I119" s="74">
        <v>6.7199999999999996E-2</v>
      </c>
      <c r="J119" s="232">
        <f>J118*I119</f>
        <v>31282.470671164876</v>
      </c>
      <c r="K119" s="233"/>
      <c r="L119" s="233"/>
      <c r="M119" s="233"/>
      <c r="N119" s="234"/>
      <c r="O119" s="211"/>
    </row>
    <row r="120" spans="1:15" ht="18">
      <c r="A120" s="47" t="s">
        <v>144</v>
      </c>
      <c r="B120" s="75"/>
      <c r="C120" s="76">
        <f>C118+C119</f>
        <v>454970.62495999999</v>
      </c>
      <c r="D120" s="87"/>
      <c r="E120" s="87"/>
      <c r="F120" s="87"/>
      <c r="G120" s="88"/>
      <c r="H120" s="47" t="s">
        <v>144</v>
      </c>
      <c r="I120" s="75"/>
      <c r="J120" s="76">
        <f>J118+J119</f>
        <v>496795.4270873089</v>
      </c>
      <c r="K120" s="87"/>
      <c r="L120" s="87"/>
      <c r="M120" s="87"/>
      <c r="N120" s="88"/>
      <c r="O120" s="211"/>
    </row>
    <row r="121" spans="1:15" ht="35">
      <c r="A121" s="42" t="s">
        <v>145</v>
      </c>
      <c r="B121" s="39"/>
      <c r="C121" s="235">
        <v>160</v>
      </c>
      <c r="D121" s="236"/>
      <c r="E121" s="236"/>
      <c r="F121" s="236"/>
      <c r="G121" s="237"/>
      <c r="H121" s="42" t="s">
        <v>145</v>
      </c>
      <c r="I121" s="39"/>
      <c r="J121" s="235">
        <v>162</v>
      </c>
      <c r="K121" s="236"/>
      <c r="L121" s="236"/>
      <c r="M121" s="236"/>
      <c r="N121" s="237"/>
      <c r="O121" s="212"/>
    </row>
    <row r="122" spans="1:15" ht="36" thickBot="1">
      <c r="A122" s="77" t="s">
        <v>146</v>
      </c>
      <c r="B122" s="78"/>
      <c r="C122" s="238">
        <f>C120/C121</f>
        <v>2843.5664059999999</v>
      </c>
      <c r="D122" s="239"/>
      <c r="E122" s="239"/>
      <c r="F122" s="239"/>
      <c r="G122" s="240"/>
      <c r="H122" s="77" t="s">
        <v>146</v>
      </c>
      <c r="I122" s="78"/>
      <c r="J122" s="238">
        <f>J120/J121</f>
        <v>3066.6384388105489</v>
      </c>
      <c r="K122" s="239"/>
      <c r="L122" s="239"/>
      <c r="M122" s="239"/>
      <c r="N122" s="240"/>
      <c r="O122" s="211"/>
    </row>
  </sheetData>
  <protectedRanges>
    <protectedRange sqref="D3 B3 K3 I3" name="Area 1"/>
    <protectedRange sqref="B112:F114 B122:F122 C50:F50 A52 C52:F52 C31 D29:D31 J35:J36 I112:M114 I122:M122 J50:M50 H52 J52:M52 J31 K29:K31 J32:K33 C32:D36 K34:K36" name="Area 7_2"/>
    <protectedRange sqref="B117:C117 B121:F121 B65 A120 C108:F110 D65:F65 B63:E64 B62:C62 E62 E117:F117 A109:A110 B108 N62:O65 I117:J117 I121:M121 I65 H120 J108:M110 K65:M65 I63:L64 I62:J62 L62 L117:M117 H109:H110 I108 G62:G65" name="Area 6_2"/>
    <protectedRange sqref="A121:F121 A52 C52:F52 A63:A64 D63:D64 A117:C117 C31 G29:G36 D29:D31 H121:M121 H52 J52:M52 H63:H64 L117:O117 K63:K64 E117:J117 J31 K29:K31 J35:J36 J32:K33 C32:D36 N29:N36 K34:K36" name="Area 5_2"/>
    <protectedRange sqref="D54:D61 K54:K61" name="Area 6_2_3"/>
    <protectedRange sqref="D54:D61 K54:K61" name="Area 5_2_2"/>
    <protectedRange sqref="E54:F61 C54:C61 L54:M61 J54:J61" name="Area 6_2_3_1"/>
    <protectedRange sqref="B54:B61 I54:I61" name="Area 6_2_1_1"/>
    <protectedRange sqref="N67:N103 G67:G107 O67:O73 O38:O40 O45:O46 O55:O61 O75:O103 N104:O107" name="Area 6_2_4"/>
    <protectedRange sqref="B50 I50" name="Area 7_2_1"/>
  </protectedRanges>
  <mergeCells count="68">
    <mergeCell ref="H75:H83"/>
    <mergeCell ref="J53:K53"/>
    <mergeCell ref="H54:H61"/>
    <mergeCell ref="H62:H64"/>
    <mergeCell ref="J66:K66"/>
    <mergeCell ref="H67:H74"/>
    <mergeCell ref="C51:D51"/>
    <mergeCell ref="C49:D49"/>
    <mergeCell ref="H38:H48"/>
    <mergeCell ref="J49:K49"/>
    <mergeCell ref="J51:K51"/>
    <mergeCell ref="C122:G122"/>
    <mergeCell ref="C111:D111"/>
    <mergeCell ref="C53:D53"/>
    <mergeCell ref="A54:A61"/>
    <mergeCell ref="A62:A64"/>
    <mergeCell ref="C66:D66"/>
    <mergeCell ref="A67:A74"/>
    <mergeCell ref="A75:A83"/>
    <mergeCell ref="A84:A88"/>
    <mergeCell ref="A89:A100"/>
    <mergeCell ref="C108:G108"/>
    <mergeCell ref="C109:G109"/>
    <mergeCell ref="C115:D115"/>
    <mergeCell ref="C118:G118"/>
    <mergeCell ref="C119:G119"/>
    <mergeCell ref="C121:G121"/>
    <mergeCell ref="B7:G7"/>
    <mergeCell ref="A8:G8"/>
    <mergeCell ref="C9:D9"/>
    <mergeCell ref="A10:A19"/>
    <mergeCell ref="C20:D20"/>
    <mergeCell ref="A21:A27"/>
    <mergeCell ref="C28:D28"/>
    <mergeCell ref="A29:A36"/>
    <mergeCell ref="C37:D37"/>
    <mergeCell ref="A38:A48"/>
    <mergeCell ref="B6:G6"/>
    <mergeCell ref="A1:G1"/>
    <mergeCell ref="B2:G2"/>
    <mergeCell ref="D3:G3"/>
    <mergeCell ref="D4:G4"/>
    <mergeCell ref="D5:G5"/>
    <mergeCell ref="H1:N1"/>
    <mergeCell ref="I2:N2"/>
    <mergeCell ref="K3:N3"/>
    <mergeCell ref="K4:N4"/>
    <mergeCell ref="K5:N5"/>
    <mergeCell ref="I6:N6"/>
    <mergeCell ref="I7:N7"/>
    <mergeCell ref="H8:N8"/>
    <mergeCell ref="J9:K9"/>
    <mergeCell ref="H10:H19"/>
    <mergeCell ref="J20:K20"/>
    <mergeCell ref="H21:H27"/>
    <mergeCell ref="J28:K28"/>
    <mergeCell ref="H29:H36"/>
    <mergeCell ref="J37:K37"/>
    <mergeCell ref="H84:H88"/>
    <mergeCell ref="J118:N118"/>
    <mergeCell ref="J119:N119"/>
    <mergeCell ref="J121:N121"/>
    <mergeCell ref="J122:N122"/>
    <mergeCell ref="J108:N108"/>
    <mergeCell ref="J109:N109"/>
    <mergeCell ref="J111:K111"/>
    <mergeCell ref="J115:K115"/>
    <mergeCell ref="H89:H107"/>
  </mergeCells>
  <phoneticPr fontId="3" type="noConversion"/>
  <conditionalFormatting sqref="C31:C36 J36 J31:J33">
    <cfRule type="cellIs" dxfId="4" priority="7" stopIfTrue="1" operator="greaterThan">
      <formula>500</formula>
    </cfRule>
  </conditionalFormatting>
  <conditionalFormatting sqref="C29:C30">
    <cfRule type="cellIs" dxfId="3" priority="4" stopIfTrue="1" operator="greaterThan">
      <formula>500</formula>
    </cfRule>
  </conditionalFormatting>
  <conditionalFormatting sqref="J29:J30">
    <cfRule type="cellIs" dxfId="2" priority="2" stopIfTrue="1" operator="greaterThan">
      <formula>500</formula>
    </cfRule>
  </conditionalFormatting>
  <conditionalFormatting sqref="J34">
    <cfRule type="cellIs" dxfId="1" priority="1" stopIfTrue="1" operator="greaterThan">
      <formula>500</formula>
    </cfRule>
  </conditionalFormatting>
  <dataValidations count="5">
    <dataValidation allowBlank="1" showInputMessage="1" showErrorMessage="1" prompt="Double click, entering into the linked cell of &quot;Debriefing Check List&quot; to input directly_x000a__x000a_双击进入&quot;描述清单&quot;的相应单元格进行输入" sqref="B2 B65546 B131082 B196618 B262154 B327690 B393226 B458762 B524298 B589834 B655370 B720906 B786442 B851978 B917514 B983050 B4:B5 B65548:B65549 B131084:B131085 B196620:B196621 B262156:B262157 B327692:B327693 B393228:B393229 B458764:B458765 B524300:B524301 B589836:B589837 B655372:B655373 B720908:B720909 B786444:B786445 B851980:B851981 B917516:B917517 B983052:B983053 D4:D5 D65548:D65549 D131084:D131085 D196620:D196621 D262156:D262157 D327692:D327693 D393228:D393229 D458764:D458765 D524300:D524301 D589836:D589837 D655372:D655373 D720908:D720909 D786444:D786445 D851980:D851981 D917516:D917517 D983052:D983053 I2 I65546 I131082 I196618 I262154 I327690 I393226 I458762 I524298 I589834 I655370 I720906 I786442 I851978 I917514 I983050 I4:I5 I65548:I65549 I131084:I131085 I196620:I196621 I262156:I262157 I327692:I327693 I393228:I393229 I458764:I458765 I524300:I524301 I589836:I589837 I655372:I655373 I720908:I720909 I786444:I786445 I851980:I851981 I917516:I917517 I983052:I983053 K4:K5 K65548:K65549 K131084:K131085 K196620:K196621 K262156:K262157 K327692:K327693 K393228:K393229 K458764:K458765 K524300:K524301 K589836:K589837 K655372:K655373 K720908:K720909 K786444:K786445 K851980:K851981 K917516:K917517 K983052:K983053" xr:uid="{0298473E-85F0-4166-85B3-EDE00E58BB9B}"/>
    <dataValidation imeMode="off" operator="lessThanOrEqual" allowBlank="1" showInputMessage="1" showErrorMessage="1" errorTitle="录入有误" error="1.请按照格式录入_x000a_2.报价日期需要早于活动日期" promptTitle="请录入日期" prompt="格式如: 2010-7-1" sqref="D3:G3 D65547:G65547 D131083:G131083 D196619:G196619 D262155:G262155 D327691:G327691 D393227:G393227 D458763:G458763 D524299:G524299 D589835:G589835 D655371:G655371 D720907:G720907 D786443:G786443 D851979:G851979 D917515:G917515 D983051:G983051 K3:O3 K65547:O65547 K131083:O131083 K196619:O196619 K262155:O262155 K327691:O327691 K393227:O393227 K458763:O458763 K524299:O524299 K589835:O589835 K655371:O655371 K720907:O720907 K786443:O786443 K851979:O851979 K917515:O917515 K983051:O983051" xr:uid="{E3B2A15F-2E41-47B2-BB31-2CF70CA0C74C}"/>
    <dataValidation allowBlank="1" showInputMessage="1" showErrorMessage="1" promptTitle="不需要录入" prompt="_x000a_表格自动运算" sqref="B7 B65551 B131087 B196623 B262159 B327695 B393231 B458767 B524303 B589839 B655375 B720911 B786447 B851983 B917519 B983055 I7 I65551 I131087 I196623 I262159 I327695 I393231 I458767 I524303 I589839 I655375 I720911 I786447 I851983 I917519 I983055" xr:uid="{AC05FE79-315C-44AC-A0A7-9F6040845E56}"/>
    <dataValidation allowBlank="1" showInputMessage="1" showErrorMessage="1" promptTitle="The labor cost in setup 搭建劳工成本" prompt="_x000a_All labor costs in setup should be input into agency fee (Jonior/Advance Skilled Workers)_x000a__x000a_搭建中的劳工成本应计入服务费用(初级/高级技工费用)" sqref="A53 A65597 A131133 A196669 A262205 A327741 A393277 A458813 A524349 A589885 A655421 A720957 A786493 A852029 A917565 A983101 A115:A116 A65651:A65652 A131187:A131188 A196723:A196724 A262259:A262260 A327795:A327796 A393331:A393332 A458867:A458868 A524403:A524404 A589939:A589940 A655475:A655476 A721011:A721012 A786547:A786548 A852083:A852084 A917619:A917620 A983155:A983156 A118:A119 A65654:A65655 A131190:A131191 A196726:A196727 A262262:A262263 A327798:A327799 A393334:A393335 A458870:A458871 A524406:A524407 A589942:A589943 A655478:A655479 A721014:A721015 A786550:A786551 A852086:A852087 A917622:A917623 A983158:A983159 A108 A65644 A131180 A196716 A262252 A327788 A393324 A458860 A524396 A589932 A655468 A721004 A786540 A852076 A917612 A983148 A66:A79 A65611:A65624 A131147:A131160 A196683:A196696 A262219:A262232 A327755:A327768 A393291:A393304 A458827:A458840 A524363:A524376 A589899:A589912 A655435:A655448 A720971:A720984 A786507:A786520 A852043:A852056 A917579:A917592 A983115:A983128 A84:A88 A65629:A65634 A131165:A131170 A196701:A196706 A262237:A262242 A327773:A327778 A393309:A393314 A458845:A458850 A524381:A524386 A589917:A589922 A655453:A655458 A720989:A720994 A786525:A786530 A852061:A852066 A917597:A917602 A983133:A983138 A89:B89 A65635:B65635 A131171:B131171 A196707:B196707 A262243:B262243 A327779:B327779 A393315:B393315 A458851:B458851 A524387:B524387 A589923:B589923 A655459:B655459 A720995:B720995 A786531:B786531 A852067:B852067 A917603:B917603 A983139:B983139 H53 H65597 H131133 H196669 H262205 H327741 H393277 H458813 H524349 H589885 H655421 H720957 H786493 H852029 H917565 H983101 H115:H116 H65651:H65652 H131187:H131188 H196723:H196724 H262259:H262260 H327795:H327796 H393331:H393332 H458867:H458868 H524403:H524404 H589939:H589940 H655475:H655476 H721011:H721012 H786547:H786548 H852083:H852084 H917619:H917620 H983155:H983156 H118:H119 H65654:H65655 H131190:H131191 H196726:H196727 H262262:H262263 H327798:H327799 H393334:H393335 H458870:H458871 H524406:H524407 H589942:H589943 H655478:H655479 H721014:H721015 H786550:H786551 H852086:H852087 H917622:H917623 H983158:H983159 H108 H65644 H131180 H196716 H262252 H327788 H393324 H458860 H524396 H589932 H655468 H721004 H786540 H852076 H917612 H983148 H66:H79 H65611:H65624 H131147:H131160 H196683:H196696 H262219:H262232 H327755:H327768 H393291:H393304 H458827:H458840 H524363:H524376 H589899:H589912 H655435:H655448 H720971:H720984 H786507:H786520 H852043:H852056 H917579:H917592 H983115:H983128 H84:H88 H65629:H65634 H131165:H131170 H196701:H196706 H262237:H262242 H327773:H327778 H393309:H393314 H458845:H458850 H524381:H524386 H589917:H589922 H655453:H655458 H720989:H720994 H786525:H786530 H852061:H852066 H917597:H917602 H983133:H983138 H89:I89 H65635:I65635 H131171:I131171 H196707:I196707 H262243:I262243 H327779:I327779 H393315:I393315 H458851:I458851 H524387:I524387 H589923:I589923 H655459:I655459 H720995:I720995 H786531:I786531 H852067:I852067 H917603:I917603 H983139:I983139" xr:uid="{90C9AEF0-5BEC-4830-AB7F-7D0ECFA8169E}"/>
    <dataValidation allowBlank="1" showInputMessage="1" showErrorMessage="1" promptTitle="请在此插入行. Please insert from here." prompt="_x000a_Please copy this line, and click the right button to insert the copies line._x000a__x000a_1.请点选本行&quot;行符&quot;_x000a_2.点选右键&quot;复制&quot;一整行_x000a_3.用右键点选本行&quot;行符&quot;并&quot;插入复制的单元格&quot;" sqref="A62 A65607 A131143 A196679 A262215 A327751 A393287 A458823 A524359 A589895 A655431 A720967 A786503 A852039 A917575 A983111 A122 A65658 A131194 A196730 A262266 A327802 A393338 A458874 A524410 A589946 A655482 A721018 A786554 A852090 A917626 A983162 H62 H65607 H131143 H196679 H262215 H327751 H393287 H458823 H524359 H589895 H655431 H720967 H786503 H852039 H917575 H983111 H122 H65658 H131194 H196730 H262266 H327802 H393338 H458874 H524410 H589946 H655482 H721018 H786554 H852090 H917626 H983162" xr:uid="{369AC8BA-B60A-433C-B8C1-14C0B78BD346}"/>
  </dataValidations>
  <printOptions horizontalCentered="1" verticalCentered="1"/>
  <pageMargins left="0.16" right="0.16" top="0.75" bottom="0.75" header="0.31" footer="0.31"/>
  <pageSetup paperSize="9" scale="3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16C29-5286-4BDB-AABA-7B499C1ED21B}">
  <sheetPr>
    <pageSetUpPr fitToPage="1"/>
  </sheetPr>
  <dimension ref="A1:O155"/>
  <sheetViews>
    <sheetView topLeftCell="B114" zoomScale="70" zoomScaleNormal="70" workbookViewId="0">
      <selection activeCell="O148" sqref="O148"/>
    </sheetView>
  </sheetViews>
  <sheetFormatPr defaultColWidth="5.75" defaultRowHeight="15"/>
  <cols>
    <col min="1" max="1" width="5.75" style="95" bestFit="1" customWidth="1"/>
    <col min="2" max="2" width="11.08203125" style="95" customWidth="1"/>
    <col min="3" max="3" width="15.6640625" style="95" bestFit="1" customWidth="1"/>
    <col min="4" max="4" width="25.25" style="99" bestFit="1" customWidth="1"/>
    <col min="5" max="5" width="15.6640625" style="95" bestFit="1" customWidth="1"/>
    <col min="6" max="6" width="20.9140625" style="95" bestFit="1" customWidth="1"/>
    <col min="7" max="7" width="25.4140625" style="95" customWidth="1"/>
    <col min="8" max="8" width="12" style="95" bestFit="1" customWidth="1"/>
    <col min="9" max="10" width="12.4140625" style="100" customWidth="1"/>
    <col min="11" max="14" width="12.4140625" style="95" customWidth="1"/>
    <col min="15" max="15" width="28.75" style="95" customWidth="1"/>
    <col min="16" max="255" width="11.08203125" style="95" customWidth="1"/>
    <col min="256" max="256" width="5.75" style="95"/>
    <col min="257" max="257" width="5.75" style="95" bestFit="1"/>
    <col min="258" max="258" width="11.08203125" style="95" customWidth="1"/>
    <col min="259" max="259" width="14.08203125" style="95" bestFit="1" customWidth="1"/>
    <col min="260" max="260" width="25.25" style="95" bestFit="1" customWidth="1"/>
    <col min="261" max="262" width="12.4140625" style="95" customWidth="1"/>
    <col min="263" max="263" width="25.4140625" style="95" customWidth="1"/>
    <col min="264" max="264" width="18.58203125" style="95" bestFit="1" customWidth="1"/>
    <col min="265" max="270" width="12.4140625" style="95" customWidth="1"/>
    <col min="271" max="271" width="44.58203125" style="95" customWidth="1"/>
    <col min="272" max="511" width="11.08203125" style="95" customWidth="1"/>
    <col min="512" max="512" width="5.75" style="95"/>
    <col min="513" max="513" width="5.75" style="95" bestFit="1"/>
    <col min="514" max="514" width="11.08203125" style="95" customWidth="1"/>
    <col min="515" max="515" width="14.08203125" style="95" bestFit="1" customWidth="1"/>
    <col min="516" max="516" width="25.25" style="95" bestFit="1" customWidth="1"/>
    <col min="517" max="518" width="12.4140625" style="95" customWidth="1"/>
    <col min="519" max="519" width="25.4140625" style="95" customWidth="1"/>
    <col min="520" max="520" width="18.58203125" style="95" bestFit="1" customWidth="1"/>
    <col min="521" max="526" width="12.4140625" style="95" customWidth="1"/>
    <col min="527" max="527" width="44.58203125" style="95" customWidth="1"/>
    <col min="528" max="767" width="11.08203125" style="95" customWidth="1"/>
    <col min="768" max="768" width="5.75" style="95"/>
    <col min="769" max="769" width="5.75" style="95" bestFit="1"/>
    <col min="770" max="770" width="11.08203125" style="95" customWidth="1"/>
    <col min="771" max="771" width="14.08203125" style="95" bestFit="1" customWidth="1"/>
    <col min="772" max="772" width="25.25" style="95" bestFit="1" customWidth="1"/>
    <col min="773" max="774" width="12.4140625" style="95" customWidth="1"/>
    <col min="775" max="775" width="25.4140625" style="95" customWidth="1"/>
    <col min="776" max="776" width="18.58203125" style="95" bestFit="1" customWidth="1"/>
    <col min="777" max="782" width="12.4140625" style="95" customWidth="1"/>
    <col min="783" max="783" width="44.58203125" style="95" customWidth="1"/>
    <col min="784" max="1023" width="11.08203125" style="95" customWidth="1"/>
    <col min="1024" max="1024" width="5.75" style="95"/>
    <col min="1025" max="1025" width="5.75" style="95" bestFit="1"/>
    <col min="1026" max="1026" width="11.08203125" style="95" customWidth="1"/>
    <col min="1027" max="1027" width="14.08203125" style="95" bestFit="1" customWidth="1"/>
    <col min="1028" max="1028" width="25.25" style="95" bestFit="1" customWidth="1"/>
    <col min="1029" max="1030" width="12.4140625" style="95" customWidth="1"/>
    <col min="1031" max="1031" width="25.4140625" style="95" customWidth="1"/>
    <col min="1032" max="1032" width="18.58203125" style="95" bestFit="1" customWidth="1"/>
    <col min="1033" max="1038" width="12.4140625" style="95" customWidth="1"/>
    <col min="1039" max="1039" width="44.58203125" style="95" customWidth="1"/>
    <col min="1040" max="1279" width="11.08203125" style="95" customWidth="1"/>
    <col min="1280" max="1280" width="5.75" style="95"/>
    <col min="1281" max="1281" width="5.75" style="95" bestFit="1"/>
    <col min="1282" max="1282" width="11.08203125" style="95" customWidth="1"/>
    <col min="1283" max="1283" width="14.08203125" style="95" bestFit="1" customWidth="1"/>
    <col min="1284" max="1284" width="25.25" style="95" bestFit="1" customWidth="1"/>
    <col min="1285" max="1286" width="12.4140625" style="95" customWidth="1"/>
    <col min="1287" max="1287" width="25.4140625" style="95" customWidth="1"/>
    <col min="1288" max="1288" width="18.58203125" style="95" bestFit="1" customWidth="1"/>
    <col min="1289" max="1294" width="12.4140625" style="95" customWidth="1"/>
    <col min="1295" max="1295" width="44.58203125" style="95" customWidth="1"/>
    <col min="1296" max="1535" width="11.08203125" style="95" customWidth="1"/>
    <col min="1536" max="1536" width="5.75" style="95"/>
    <col min="1537" max="1537" width="5.75" style="95" bestFit="1"/>
    <col min="1538" max="1538" width="11.08203125" style="95" customWidth="1"/>
    <col min="1539" max="1539" width="14.08203125" style="95" bestFit="1" customWidth="1"/>
    <col min="1540" max="1540" width="25.25" style="95" bestFit="1" customWidth="1"/>
    <col min="1541" max="1542" width="12.4140625" style="95" customWidth="1"/>
    <col min="1543" max="1543" width="25.4140625" style="95" customWidth="1"/>
    <col min="1544" max="1544" width="18.58203125" style="95" bestFit="1" customWidth="1"/>
    <col min="1545" max="1550" width="12.4140625" style="95" customWidth="1"/>
    <col min="1551" max="1551" width="44.58203125" style="95" customWidth="1"/>
    <col min="1552" max="1791" width="11.08203125" style="95" customWidth="1"/>
    <col min="1792" max="1792" width="5.75" style="95"/>
    <col min="1793" max="1793" width="5.75" style="95" bestFit="1"/>
    <col min="1794" max="1794" width="11.08203125" style="95" customWidth="1"/>
    <col min="1795" max="1795" width="14.08203125" style="95" bestFit="1" customWidth="1"/>
    <col min="1796" max="1796" width="25.25" style="95" bestFit="1" customWidth="1"/>
    <col min="1797" max="1798" width="12.4140625" style="95" customWidth="1"/>
    <col min="1799" max="1799" width="25.4140625" style="95" customWidth="1"/>
    <col min="1800" max="1800" width="18.58203125" style="95" bestFit="1" customWidth="1"/>
    <col min="1801" max="1806" width="12.4140625" style="95" customWidth="1"/>
    <col min="1807" max="1807" width="44.58203125" style="95" customWidth="1"/>
    <col min="1808" max="2047" width="11.08203125" style="95" customWidth="1"/>
    <col min="2048" max="2048" width="5.75" style="95"/>
    <col min="2049" max="2049" width="5.75" style="95" bestFit="1"/>
    <col min="2050" max="2050" width="11.08203125" style="95" customWidth="1"/>
    <col min="2051" max="2051" width="14.08203125" style="95" bestFit="1" customWidth="1"/>
    <col min="2052" max="2052" width="25.25" style="95" bestFit="1" customWidth="1"/>
    <col min="2053" max="2054" width="12.4140625" style="95" customWidth="1"/>
    <col min="2055" max="2055" width="25.4140625" style="95" customWidth="1"/>
    <col min="2056" max="2056" width="18.58203125" style="95" bestFit="1" customWidth="1"/>
    <col min="2057" max="2062" width="12.4140625" style="95" customWidth="1"/>
    <col min="2063" max="2063" width="44.58203125" style="95" customWidth="1"/>
    <col min="2064" max="2303" width="11.08203125" style="95" customWidth="1"/>
    <col min="2304" max="2304" width="5.75" style="95"/>
    <col min="2305" max="2305" width="5.75" style="95" bestFit="1"/>
    <col min="2306" max="2306" width="11.08203125" style="95" customWidth="1"/>
    <col min="2307" max="2307" width="14.08203125" style="95" bestFit="1" customWidth="1"/>
    <col min="2308" max="2308" width="25.25" style="95" bestFit="1" customWidth="1"/>
    <col min="2309" max="2310" width="12.4140625" style="95" customWidth="1"/>
    <col min="2311" max="2311" width="25.4140625" style="95" customWidth="1"/>
    <col min="2312" max="2312" width="18.58203125" style="95" bestFit="1" customWidth="1"/>
    <col min="2313" max="2318" width="12.4140625" style="95" customWidth="1"/>
    <col min="2319" max="2319" width="44.58203125" style="95" customWidth="1"/>
    <col min="2320" max="2559" width="11.08203125" style="95" customWidth="1"/>
    <col min="2560" max="2560" width="5.75" style="95"/>
    <col min="2561" max="2561" width="5.75" style="95" bestFit="1"/>
    <col min="2562" max="2562" width="11.08203125" style="95" customWidth="1"/>
    <col min="2563" max="2563" width="14.08203125" style="95" bestFit="1" customWidth="1"/>
    <col min="2564" max="2564" width="25.25" style="95" bestFit="1" customWidth="1"/>
    <col min="2565" max="2566" width="12.4140625" style="95" customWidth="1"/>
    <col min="2567" max="2567" width="25.4140625" style="95" customWidth="1"/>
    <col min="2568" max="2568" width="18.58203125" style="95" bestFit="1" customWidth="1"/>
    <col min="2569" max="2574" width="12.4140625" style="95" customWidth="1"/>
    <col min="2575" max="2575" width="44.58203125" style="95" customWidth="1"/>
    <col min="2576" max="2815" width="11.08203125" style="95" customWidth="1"/>
    <col min="2816" max="2816" width="5.75" style="95"/>
    <col min="2817" max="2817" width="5.75" style="95" bestFit="1"/>
    <col min="2818" max="2818" width="11.08203125" style="95" customWidth="1"/>
    <col min="2819" max="2819" width="14.08203125" style="95" bestFit="1" customWidth="1"/>
    <col min="2820" max="2820" width="25.25" style="95" bestFit="1" customWidth="1"/>
    <col min="2821" max="2822" width="12.4140625" style="95" customWidth="1"/>
    <col min="2823" max="2823" width="25.4140625" style="95" customWidth="1"/>
    <col min="2824" max="2824" width="18.58203125" style="95" bestFit="1" customWidth="1"/>
    <col min="2825" max="2830" width="12.4140625" style="95" customWidth="1"/>
    <col min="2831" max="2831" width="44.58203125" style="95" customWidth="1"/>
    <col min="2832" max="3071" width="11.08203125" style="95" customWidth="1"/>
    <col min="3072" max="3072" width="5.75" style="95"/>
    <col min="3073" max="3073" width="5.75" style="95" bestFit="1"/>
    <col min="3074" max="3074" width="11.08203125" style="95" customWidth="1"/>
    <col min="3075" max="3075" width="14.08203125" style="95" bestFit="1" customWidth="1"/>
    <col min="3076" max="3076" width="25.25" style="95" bestFit="1" customWidth="1"/>
    <col min="3077" max="3078" width="12.4140625" style="95" customWidth="1"/>
    <col min="3079" max="3079" width="25.4140625" style="95" customWidth="1"/>
    <col min="3080" max="3080" width="18.58203125" style="95" bestFit="1" customWidth="1"/>
    <col min="3081" max="3086" width="12.4140625" style="95" customWidth="1"/>
    <col min="3087" max="3087" width="44.58203125" style="95" customWidth="1"/>
    <col min="3088" max="3327" width="11.08203125" style="95" customWidth="1"/>
    <col min="3328" max="3328" width="5.75" style="95"/>
    <col min="3329" max="3329" width="5.75" style="95" bestFit="1"/>
    <col min="3330" max="3330" width="11.08203125" style="95" customWidth="1"/>
    <col min="3331" max="3331" width="14.08203125" style="95" bestFit="1" customWidth="1"/>
    <col min="3332" max="3332" width="25.25" style="95" bestFit="1" customWidth="1"/>
    <col min="3333" max="3334" width="12.4140625" style="95" customWidth="1"/>
    <col min="3335" max="3335" width="25.4140625" style="95" customWidth="1"/>
    <col min="3336" max="3336" width="18.58203125" style="95" bestFit="1" customWidth="1"/>
    <col min="3337" max="3342" width="12.4140625" style="95" customWidth="1"/>
    <col min="3343" max="3343" width="44.58203125" style="95" customWidth="1"/>
    <col min="3344" max="3583" width="11.08203125" style="95" customWidth="1"/>
    <col min="3584" max="3584" width="5.75" style="95"/>
    <col min="3585" max="3585" width="5.75" style="95" bestFit="1"/>
    <col min="3586" max="3586" width="11.08203125" style="95" customWidth="1"/>
    <col min="3587" max="3587" width="14.08203125" style="95" bestFit="1" customWidth="1"/>
    <col min="3588" max="3588" width="25.25" style="95" bestFit="1" customWidth="1"/>
    <col min="3589" max="3590" width="12.4140625" style="95" customWidth="1"/>
    <col min="3591" max="3591" width="25.4140625" style="95" customWidth="1"/>
    <col min="3592" max="3592" width="18.58203125" style="95" bestFit="1" customWidth="1"/>
    <col min="3593" max="3598" width="12.4140625" style="95" customWidth="1"/>
    <col min="3599" max="3599" width="44.58203125" style="95" customWidth="1"/>
    <col min="3600" max="3839" width="11.08203125" style="95" customWidth="1"/>
    <col min="3840" max="3840" width="5.75" style="95"/>
    <col min="3841" max="3841" width="5.75" style="95" bestFit="1"/>
    <col min="3842" max="3842" width="11.08203125" style="95" customWidth="1"/>
    <col min="3843" max="3843" width="14.08203125" style="95" bestFit="1" customWidth="1"/>
    <col min="3844" max="3844" width="25.25" style="95" bestFit="1" customWidth="1"/>
    <col min="3845" max="3846" width="12.4140625" style="95" customWidth="1"/>
    <col min="3847" max="3847" width="25.4140625" style="95" customWidth="1"/>
    <col min="3848" max="3848" width="18.58203125" style="95" bestFit="1" customWidth="1"/>
    <col min="3849" max="3854" width="12.4140625" style="95" customWidth="1"/>
    <col min="3855" max="3855" width="44.58203125" style="95" customWidth="1"/>
    <col min="3856" max="4095" width="11.08203125" style="95" customWidth="1"/>
    <col min="4096" max="4096" width="5.75" style="95"/>
    <col min="4097" max="4097" width="5.75" style="95" bestFit="1"/>
    <col min="4098" max="4098" width="11.08203125" style="95" customWidth="1"/>
    <col min="4099" max="4099" width="14.08203125" style="95" bestFit="1" customWidth="1"/>
    <col min="4100" max="4100" width="25.25" style="95" bestFit="1" customWidth="1"/>
    <col min="4101" max="4102" width="12.4140625" style="95" customWidth="1"/>
    <col min="4103" max="4103" width="25.4140625" style="95" customWidth="1"/>
    <col min="4104" max="4104" width="18.58203125" style="95" bestFit="1" customWidth="1"/>
    <col min="4105" max="4110" width="12.4140625" style="95" customWidth="1"/>
    <col min="4111" max="4111" width="44.58203125" style="95" customWidth="1"/>
    <col min="4112" max="4351" width="11.08203125" style="95" customWidth="1"/>
    <col min="4352" max="4352" width="5.75" style="95"/>
    <col min="4353" max="4353" width="5.75" style="95" bestFit="1"/>
    <col min="4354" max="4354" width="11.08203125" style="95" customWidth="1"/>
    <col min="4355" max="4355" width="14.08203125" style="95" bestFit="1" customWidth="1"/>
    <col min="4356" max="4356" width="25.25" style="95" bestFit="1" customWidth="1"/>
    <col min="4357" max="4358" width="12.4140625" style="95" customWidth="1"/>
    <col min="4359" max="4359" width="25.4140625" style="95" customWidth="1"/>
    <col min="4360" max="4360" width="18.58203125" style="95" bestFit="1" customWidth="1"/>
    <col min="4361" max="4366" width="12.4140625" style="95" customWidth="1"/>
    <col min="4367" max="4367" width="44.58203125" style="95" customWidth="1"/>
    <col min="4368" max="4607" width="11.08203125" style="95" customWidth="1"/>
    <col min="4608" max="4608" width="5.75" style="95"/>
    <col min="4609" max="4609" width="5.75" style="95" bestFit="1"/>
    <col min="4610" max="4610" width="11.08203125" style="95" customWidth="1"/>
    <col min="4611" max="4611" width="14.08203125" style="95" bestFit="1" customWidth="1"/>
    <col min="4612" max="4612" width="25.25" style="95" bestFit="1" customWidth="1"/>
    <col min="4613" max="4614" width="12.4140625" style="95" customWidth="1"/>
    <col min="4615" max="4615" width="25.4140625" style="95" customWidth="1"/>
    <col min="4616" max="4616" width="18.58203125" style="95" bestFit="1" customWidth="1"/>
    <col min="4617" max="4622" width="12.4140625" style="95" customWidth="1"/>
    <col min="4623" max="4623" width="44.58203125" style="95" customWidth="1"/>
    <col min="4624" max="4863" width="11.08203125" style="95" customWidth="1"/>
    <col min="4864" max="4864" width="5.75" style="95"/>
    <col min="4865" max="4865" width="5.75" style="95" bestFit="1"/>
    <col min="4866" max="4866" width="11.08203125" style="95" customWidth="1"/>
    <col min="4867" max="4867" width="14.08203125" style="95" bestFit="1" customWidth="1"/>
    <col min="4868" max="4868" width="25.25" style="95" bestFit="1" customWidth="1"/>
    <col min="4869" max="4870" width="12.4140625" style="95" customWidth="1"/>
    <col min="4871" max="4871" width="25.4140625" style="95" customWidth="1"/>
    <col min="4872" max="4872" width="18.58203125" style="95" bestFit="1" customWidth="1"/>
    <col min="4873" max="4878" width="12.4140625" style="95" customWidth="1"/>
    <col min="4879" max="4879" width="44.58203125" style="95" customWidth="1"/>
    <col min="4880" max="5119" width="11.08203125" style="95" customWidth="1"/>
    <col min="5120" max="5120" width="5.75" style="95"/>
    <col min="5121" max="5121" width="5.75" style="95" bestFit="1"/>
    <col min="5122" max="5122" width="11.08203125" style="95" customWidth="1"/>
    <col min="5123" max="5123" width="14.08203125" style="95" bestFit="1" customWidth="1"/>
    <col min="5124" max="5124" width="25.25" style="95" bestFit="1" customWidth="1"/>
    <col min="5125" max="5126" width="12.4140625" style="95" customWidth="1"/>
    <col min="5127" max="5127" width="25.4140625" style="95" customWidth="1"/>
    <col min="5128" max="5128" width="18.58203125" style="95" bestFit="1" customWidth="1"/>
    <col min="5129" max="5134" width="12.4140625" style="95" customWidth="1"/>
    <col min="5135" max="5135" width="44.58203125" style="95" customWidth="1"/>
    <col min="5136" max="5375" width="11.08203125" style="95" customWidth="1"/>
    <col min="5376" max="5376" width="5.75" style="95"/>
    <col min="5377" max="5377" width="5.75" style="95" bestFit="1"/>
    <col min="5378" max="5378" width="11.08203125" style="95" customWidth="1"/>
    <col min="5379" max="5379" width="14.08203125" style="95" bestFit="1" customWidth="1"/>
    <col min="5380" max="5380" width="25.25" style="95" bestFit="1" customWidth="1"/>
    <col min="5381" max="5382" width="12.4140625" style="95" customWidth="1"/>
    <col min="5383" max="5383" width="25.4140625" style="95" customWidth="1"/>
    <col min="5384" max="5384" width="18.58203125" style="95" bestFit="1" customWidth="1"/>
    <col min="5385" max="5390" width="12.4140625" style="95" customWidth="1"/>
    <col min="5391" max="5391" width="44.58203125" style="95" customWidth="1"/>
    <col min="5392" max="5631" width="11.08203125" style="95" customWidth="1"/>
    <col min="5632" max="5632" width="5.75" style="95"/>
    <col min="5633" max="5633" width="5.75" style="95" bestFit="1"/>
    <col min="5634" max="5634" width="11.08203125" style="95" customWidth="1"/>
    <col min="5635" max="5635" width="14.08203125" style="95" bestFit="1" customWidth="1"/>
    <col min="5636" max="5636" width="25.25" style="95" bestFit="1" customWidth="1"/>
    <col min="5637" max="5638" width="12.4140625" style="95" customWidth="1"/>
    <col min="5639" max="5639" width="25.4140625" style="95" customWidth="1"/>
    <col min="5640" max="5640" width="18.58203125" style="95" bestFit="1" customWidth="1"/>
    <col min="5641" max="5646" width="12.4140625" style="95" customWidth="1"/>
    <col min="5647" max="5647" width="44.58203125" style="95" customWidth="1"/>
    <col min="5648" max="5887" width="11.08203125" style="95" customWidth="1"/>
    <col min="5888" max="5888" width="5.75" style="95"/>
    <col min="5889" max="5889" width="5.75" style="95" bestFit="1"/>
    <col min="5890" max="5890" width="11.08203125" style="95" customWidth="1"/>
    <col min="5891" max="5891" width="14.08203125" style="95" bestFit="1" customWidth="1"/>
    <col min="5892" max="5892" width="25.25" style="95" bestFit="1" customWidth="1"/>
    <col min="5893" max="5894" width="12.4140625" style="95" customWidth="1"/>
    <col min="5895" max="5895" width="25.4140625" style="95" customWidth="1"/>
    <col min="5896" max="5896" width="18.58203125" style="95" bestFit="1" customWidth="1"/>
    <col min="5897" max="5902" width="12.4140625" style="95" customWidth="1"/>
    <col min="5903" max="5903" width="44.58203125" style="95" customWidth="1"/>
    <col min="5904" max="6143" width="11.08203125" style="95" customWidth="1"/>
    <col min="6144" max="6144" width="5.75" style="95"/>
    <col min="6145" max="6145" width="5.75" style="95" bestFit="1"/>
    <col min="6146" max="6146" width="11.08203125" style="95" customWidth="1"/>
    <col min="6147" max="6147" width="14.08203125" style="95" bestFit="1" customWidth="1"/>
    <col min="6148" max="6148" width="25.25" style="95" bestFit="1" customWidth="1"/>
    <col min="6149" max="6150" width="12.4140625" style="95" customWidth="1"/>
    <col min="6151" max="6151" width="25.4140625" style="95" customWidth="1"/>
    <col min="6152" max="6152" width="18.58203125" style="95" bestFit="1" customWidth="1"/>
    <col min="6153" max="6158" width="12.4140625" style="95" customWidth="1"/>
    <col min="6159" max="6159" width="44.58203125" style="95" customWidth="1"/>
    <col min="6160" max="6399" width="11.08203125" style="95" customWidth="1"/>
    <col min="6400" max="6400" width="5.75" style="95"/>
    <col min="6401" max="6401" width="5.75" style="95" bestFit="1"/>
    <col min="6402" max="6402" width="11.08203125" style="95" customWidth="1"/>
    <col min="6403" max="6403" width="14.08203125" style="95" bestFit="1" customWidth="1"/>
    <col min="6404" max="6404" width="25.25" style="95" bestFit="1" customWidth="1"/>
    <col min="6405" max="6406" width="12.4140625" style="95" customWidth="1"/>
    <col min="6407" max="6407" width="25.4140625" style="95" customWidth="1"/>
    <col min="6408" max="6408" width="18.58203125" style="95" bestFit="1" customWidth="1"/>
    <col min="6409" max="6414" width="12.4140625" style="95" customWidth="1"/>
    <col min="6415" max="6415" width="44.58203125" style="95" customWidth="1"/>
    <col min="6416" max="6655" width="11.08203125" style="95" customWidth="1"/>
    <col min="6656" max="6656" width="5.75" style="95"/>
    <col min="6657" max="6657" width="5.75" style="95" bestFit="1"/>
    <col min="6658" max="6658" width="11.08203125" style="95" customWidth="1"/>
    <col min="6659" max="6659" width="14.08203125" style="95" bestFit="1" customWidth="1"/>
    <col min="6660" max="6660" width="25.25" style="95" bestFit="1" customWidth="1"/>
    <col min="6661" max="6662" width="12.4140625" style="95" customWidth="1"/>
    <col min="6663" max="6663" width="25.4140625" style="95" customWidth="1"/>
    <col min="6664" max="6664" width="18.58203125" style="95" bestFit="1" customWidth="1"/>
    <col min="6665" max="6670" width="12.4140625" style="95" customWidth="1"/>
    <col min="6671" max="6671" width="44.58203125" style="95" customWidth="1"/>
    <col min="6672" max="6911" width="11.08203125" style="95" customWidth="1"/>
    <col min="6912" max="6912" width="5.75" style="95"/>
    <col min="6913" max="6913" width="5.75" style="95" bestFit="1"/>
    <col min="6914" max="6914" width="11.08203125" style="95" customWidth="1"/>
    <col min="6915" max="6915" width="14.08203125" style="95" bestFit="1" customWidth="1"/>
    <col min="6916" max="6916" width="25.25" style="95" bestFit="1" customWidth="1"/>
    <col min="6917" max="6918" width="12.4140625" style="95" customWidth="1"/>
    <col min="6919" max="6919" width="25.4140625" style="95" customWidth="1"/>
    <col min="6920" max="6920" width="18.58203125" style="95" bestFit="1" customWidth="1"/>
    <col min="6921" max="6926" width="12.4140625" style="95" customWidth="1"/>
    <col min="6927" max="6927" width="44.58203125" style="95" customWidth="1"/>
    <col min="6928" max="7167" width="11.08203125" style="95" customWidth="1"/>
    <col min="7168" max="7168" width="5.75" style="95"/>
    <col min="7169" max="7169" width="5.75" style="95" bestFit="1"/>
    <col min="7170" max="7170" width="11.08203125" style="95" customWidth="1"/>
    <col min="7171" max="7171" width="14.08203125" style="95" bestFit="1" customWidth="1"/>
    <col min="7172" max="7172" width="25.25" style="95" bestFit="1" customWidth="1"/>
    <col min="7173" max="7174" width="12.4140625" style="95" customWidth="1"/>
    <col min="7175" max="7175" width="25.4140625" style="95" customWidth="1"/>
    <col min="7176" max="7176" width="18.58203125" style="95" bestFit="1" customWidth="1"/>
    <col min="7177" max="7182" width="12.4140625" style="95" customWidth="1"/>
    <col min="7183" max="7183" width="44.58203125" style="95" customWidth="1"/>
    <col min="7184" max="7423" width="11.08203125" style="95" customWidth="1"/>
    <col min="7424" max="7424" width="5.75" style="95"/>
    <col min="7425" max="7425" width="5.75" style="95" bestFit="1"/>
    <col min="7426" max="7426" width="11.08203125" style="95" customWidth="1"/>
    <col min="7427" max="7427" width="14.08203125" style="95" bestFit="1" customWidth="1"/>
    <col min="7428" max="7428" width="25.25" style="95" bestFit="1" customWidth="1"/>
    <col min="7429" max="7430" width="12.4140625" style="95" customWidth="1"/>
    <col min="7431" max="7431" width="25.4140625" style="95" customWidth="1"/>
    <col min="7432" max="7432" width="18.58203125" style="95" bestFit="1" customWidth="1"/>
    <col min="7433" max="7438" width="12.4140625" style="95" customWidth="1"/>
    <col min="7439" max="7439" width="44.58203125" style="95" customWidth="1"/>
    <col min="7440" max="7679" width="11.08203125" style="95" customWidth="1"/>
    <col min="7680" max="7680" width="5.75" style="95"/>
    <col min="7681" max="7681" width="5.75" style="95" bestFit="1"/>
    <col min="7682" max="7682" width="11.08203125" style="95" customWidth="1"/>
    <col min="7683" max="7683" width="14.08203125" style="95" bestFit="1" customWidth="1"/>
    <col min="7684" max="7684" width="25.25" style="95" bestFit="1" customWidth="1"/>
    <col min="7685" max="7686" width="12.4140625" style="95" customWidth="1"/>
    <col min="7687" max="7687" width="25.4140625" style="95" customWidth="1"/>
    <col min="7688" max="7688" width="18.58203125" style="95" bestFit="1" customWidth="1"/>
    <col min="7689" max="7694" width="12.4140625" style="95" customWidth="1"/>
    <col min="7695" max="7695" width="44.58203125" style="95" customWidth="1"/>
    <col min="7696" max="7935" width="11.08203125" style="95" customWidth="1"/>
    <col min="7936" max="7936" width="5.75" style="95"/>
    <col min="7937" max="7937" width="5.75" style="95" bestFit="1"/>
    <col min="7938" max="7938" width="11.08203125" style="95" customWidth="1"/>
    <col min="7939" max="7939" width="14.08203125" style="95" bestFit="1" customWidth="1"/>
    <col min="7940" max="7940" width="25.25" style="95" bestFit="1" customWidth="1"/>
    <col min="7941" max="7942" width="12.4140625" style="95" customWidth="1"/>
    <col min="7943" max="7943" width="25.4140625" style="95" customWidth="1"/>
    <col min="7944" max="7944" width="18.58203125" style="95" bestFit="1" customWidth="1"/>
    <col min="7945" max="7950" width="12.4140625" style="95" customWidth="1"/>
    <col min="7951" max="7951" width="44.58203125" style="95" customWidth="1"/>
    <col min="7952" max="8191" width="11.08203125" style="95" customWidth="1"/>
    <col min="8192" max="8192" width="5.75" style="95"/>
    <col min="8193" max="8193" width="5.75" style="95" bestFit="1"/>
    <col min="8194" max="8194" width="11.08203125" style="95" customWidth="1"/>
    <col min="8195" max="8195" width="14.08203125" style="95" bestFit="1" customWidth="1"/>
    <col min="8196" max="8196" width="25.25" style="95" bestFit="1" customWidth="1"/>
    <col min="8197" max="8198" width="12.4140625" style="95" customWidth="1"/>
    <col min="8199" max="8199" width="25.4140625" style="95" customWidth="1"/>
    <col min="8200" max="8200" width="18.58203125" style="95" bestFit="1" customWidth="1"/>
    <col min="8201" max="8206" width="12.4140625" style="95" customWidth="1"/>
    <col min="8207" max="8207" width="44.58203125" style="95" customWidth="1"/>
    <col min="8208" max="8447" width="11.08203125" style="95" customWidth="1"/>
    <col min="8448" max="8448" width="5.75" style="95"/>
    <col min="8449" max="8449" width="5.75" style="95" bestFit="1"/>
    <col min="8450" max="8450" width="11.08203125" style="95" customWidth="1"/>
    <col min="8451" max="8451" width="14.08203125" style="95" bestFit="1" customWidth="1"/>
    <col min="8452" max="8452" width="25.25" style="95" bestFit="1" customWidth="1"/>
    <col min="8453" max="8454" width="12.4140625" style="95" customWidth="1"/>
    <col min="8455" max="8455" width="25.4140625" style="95" customWidth="1"/>
    <col min="8456" max="8456" width="18.58203125" style="95" bestFit="1" customWidth="1"/>
    <col min="8457" max="8462" width="12.4140625" style="95" customWidth="1"/>
    <col min="8463" max="8463" width="44.58203125" style="95" customWidth="1"/>
    <col min="8464" max="8703" width="11.08203125" style="95" customWidth="1"/>
    <col min="8704" max="8704" width="5.75" style="95"/>
    <col min="8705" max="8705" width="5.75" style="95" bestFit="1"/>
    <col min="8706" max="8706" width="11.08203125" style="95" customWidth="1"/>
    <col min="8707" max="8707" width="14.08203125" style="95" bestFit="1" customWidth="1"/>
    <col min="8708" max="8708" width="25.25" style="95" bestFit="1" customWidth="1"/>
    <col min="8709" max="8710" width="12.4140625" style="95" customWidth="1"/>
    <col min="8711" max="8711" width="25.4140625" style="95" customWidth="1"/>
    <col min="8712" max="8712" width="18.58203125" style="95" bestFit="1" customWidth="1"/>
    <col min="8713" max="8718" width="12.4140625" style="95" customWidth="1"/>
    <col min="8719" max="8719" width="44.58203125" style="95" customWidth="1"/>
    <col min="8720" max="8959" width="11.08203125" style="95" customWidth="1"/>
    <col min="8960" max="8960" width="5.75" style="95"/>
    <col min="8961" max="8961" width="5.75" style="95" bestFit="1"/>
    <col min="8962" max="8962" width="11.08203125" style="95" customWidth="1"/>
    <col min="8963" max="8963" width="14.08203125" style="95" bestFit="1" customWidth="1"/>
    <col min="8964" max="8964" width="25.25" style="95" bestFit="1" customWidth="1"/>
    <col min="8965" max="8966" width="12.4140625" style="95" customWidth="1"/>
    <col min="8967" max="8967" width="25.4140625" style="95" customWidth="1"/>
    <col min="8968" max="8968" width="18.58203125" style="95" bestFit="1" customWidth="1"/>
    <col min="8969" max="8974" width="12.4140625" style="95" customWidth="1"/>
    <col min="8975" max="8975" width="44.58203125" style="95" customWidth="1"/>
    <col min="8976" max="9215" width="11.08203125" style="95" customWidth="1"/>
    <col min="9216" max="9216" width="5.75" style="95"/>
    <col min="9217" max="9217" width="5.75" style="95" bestFit="1"/>
    <col min="9218" max="9218" width="11.08203125" style="95" customWidth="1"/>
    <col min="9219" max="9219" width="14.08203125" style="95" bestFit="1" customWidth="1"/>
    <col min="9220" max="9220" width="25.25" style="95" bestFit="1" customWidth="1"/>
    <col min="9221" max="9222" width="12.4140625" style="95" customWidth="1"/>
    <col min="9223" max="9223" width="25.4140625" style="95" customWidth="1"/>
    <col min="9224" max="9224" width="18.58203125" style="95" bestFit="1" customWidth="1"/>
    <col min="9225" max="9230" width="12.4140625" style="95" customWidth="1"/>
    <col min="9231" max="9231" width="44.58203125" style="95" customWidth="1"/>
    <col min="9232" max="9471" width="11.08203125" style="95" customWidth="1"/>
    <col min="9472" max="9472" width="5.75" style="95"/>
    <col min="9473" max="9473" width="5.75" style="95" bestFit="1"/>
    <col min="9474" max="9474" width="11.08203125" style="95" customWidth="1"/>
    <col min="9475" max="9475" width="14.08203125" style="95" bestFit="1" customWidth="1"/>
    <col min="9476" max="9476" width="25.25" style="95" bestFit="1" customWidth="1"/>
    <col min="9477" max="9478" width="12.4140625" style="95" customWidth="1"/>
    <col min="9479" max="9479" width="25.4140625" style="95" customWidth="1"/>
    <col min="9480" max="9480" width="18.58203125" style="95" bestFit="1" customWidth="1"/>
    <col min="9481" max="9486" width="12.4140625" style="95" customWidth="1"/>
    <col min="9487" max="9487" width="44.58203125" style="95" customWidth="1"/>
    <col min="9488" max="9727" width="11.08203125" style="95" customWidth="1"/>
    <col min="9728" max="9728" width="5.75" style="95"/>
    <col min="9729" max="9729" width="5.75" style="95" bestFit="1"/>
    <col min="9730" max="9730" width="11.08203125" style="95" customWidth="1"/>
    <col min="9731" max="9731" width="14.08203125" style="95" bestFit="1" customWidth="1"/>
    <col min="9732" max="9732" width="25.25" style="95" bestFit="1" customWidth="1"/>
    <col min="9733" max="9734" width="12.4140625" style="95" customWidth="1"/>
    <col min="9735" max="9735" width="25.4140625" style="95" customWidth="1"/>
    <col min="9736" max="9736" width="18.58203125" style="95" bestFit="1" customWidth="1"/>
    <col min="9737" max="9742" width="12.4140625" style="95" customWidth="1"/>
    <col min="9743" max="9743" width="44.58203125" style="95" customWidth="1"/>
    <col min="9744" max="9983" width="11.08203125" style="95" customWidth="1"/>
    <col min="9984" max="9984" width="5.75" style="95"/>
    <col min="9985" max="9985" width="5.75" style="95" bestFit="1"/>
    <col min="9986" max="9986" width="11.08203125" style="95" customWidth="1"/>
    <col min="9987" max="9987" width="14.08203125" style="95" bestFit="1" customWidth="1"/>
    <col min="9988" max="9988" width="25.25" style="95" bestFit="1" customWidth="1"/>
    <col min="9989" max="9990" width="12.4140625" style="95" customWidth="1"/>
    <col min="9991" max="9991" width="25.4140625" style="95" customWidth="1"/>
    <col min="9992" max="9992" width="18.58203125" style="95" bestFit="1" customWidth="1"/>
    <col min="9993" max="9998" width="12.4140625" style="95" customWidth="1"/>
    <col min="9999" max="9999" width="44.58203125" style="95" customWidth="1"/>
    <col min="10000" max="10239" width="11.08203125" style="95" customWidth="1"/>
    <col min="10240" max="10240" width="5.75" style="95"/>
    <col min="10241" max="10241" width="5.75" style="95" bestFit="1"/>
    <col min="10242" max="10242" width="11.08203125" style="95" customWidth="1"/>
    <col min="10243" max="10243" width="14.08203125" style="95" bestFit="1" customWidth="1"/>
    <col min="10244" max="10244" width="25.25" style="95" bestFit="1" customWidth="1"/>
    <col min="10245" max="10246" width="12.4140625" style="95" customWidth="1"/>
    <col min="10247" max="10247" width="25.4140625" style="95" customWidth="1"/>
    <col min="10248" max="10248" width="18.58203125" style="95" bestFit="1" customWidth="1"/>
    <col min="10249" max="10254" width="12.4140625" style="95" customWidth="1"/>
    <col min="10255" max="10255" width="44.58203125" style="95" customWidth="1"/>
    <col min="10256" max="10495" width="11.08203125" style="95" customWidth="1"/>
    <col min="10496" max="10496" width="5.75" style="95"/>
    <col min="10497" max="10497" width="5.75" style="95" bestFit="1"/>
    <col min="10498" max="10498" width="11.08203125" style="95" customWidth="1"/>
    <col min="10499" max="10499" width="14.08203125" style="95" bestFit="1" customWidth="1"/>
    <col min="10500" max="10500" width="25.25" style="95" bestFit="1" customWidth="1"/>
    <col min="10501" max="10502" width="12.4140625" style="95" customWidth="1"/>
    <col min="10503" max="10503" width="25.4140625" style="95" customWidth="1"/>
    <col min="10504" max="10504" width="18.58203125" style="95" bestFit="1" customWidth="1"/>
    <col min="10505" max="10510" width="12.4140625" style="95" customWidth="1"/>
    <col min="10511" max="10511" width="44.58203125" style="95" customWidth="1"/>
    <col min="10512" max="10751" width="11.08203125" style="95" customWidth="1"/>
    <col min="10752" max="10752" width="5.75" style="95"/>
    <col min="10753" max="10753" width="5.75" style="95" bestFit="1"/>
    <col min="10754" max="10754" width="11.08203125" style="95" customWidth="1"/>
    <col min="10755" max="10755" width="14.08203125" style="95" bestFit="1" customWidth="1"/>
    <col min="10756" max="10756" width="25.25" style="95" bestFit="1" customWidth="1"/>
    <col min="10757" max="10758" width="12.4140625" style="95" customWidth="1"/>
    <col min="10759" max="10759" width="25.4140625" style="95" customWidth="1"/>
    <col min="10760" max="10760" width="18.58203125" style="95" bestFit="1" customWidth="1"/>
    <col min="10761" max="10766" width="12.4140625" style="95" customWidth="1"/>
    <col min="10767" max="10767" width="44.58203125" style="95" customWidth="1"/>
    <col min="10768" max="11007" width="11.08203125" style="95" customWidth="1"/>
    <col min="11008" max="11008" width="5.75" style="95"/>
    <col min="11009" max="11009" width="5.75" style="95" bestFit="1"/>
    <col min="11010" max="11010" width="11.08203125" style="95" customWidth="1"/>
    <col min="11011" max="11011" width="14.08203125" style="95" bestFit="1" customWidth="1"/>
    <col min="11012" max="11012" width="25.25" style="95" bestFit="1" customWidth="1"/>
    <col min="11013" max="11014" width="12.4140625" style="95" customWidth="1"/>
    <col min="11015" max="11015" width="25.4140625" style="95" customWidth="1"/>
    <col min="11016" max="11016" width="18.58203125" style="95" bestFit="1" customWidth="1"/>
    <col min="11017" max="11022" width="12.4140625" style="95" customWidth="1"/>
    <col min="11023" max="11023" width="44.58203125" style="95" customWidth="1"/>
    <col min="11024" max="11263" width="11.08203125" style="95" customWidth="1"/>
    <col min="11264" max="11264" width="5.75" style="95"/>
    <col min="11265" max="11265" width="5.75" style="95" bestFit="1"/>
    <col min="11266" max="11266" width="11.08203125" style="95" customWidth="1"/>
    <col min="11267" max="11267" width="14.08203125" style="95" bestFit="1" customWidth="1"/>
    <col min="11268" max="11268" width="25.25" style="95" bestFit="1" customWidth="1"/>
    <col min="11269" max="11270" width="12.4140625" style="95" customWidth="1"/>
    <col min="11271" max="11271" width="25.4140625" style="95" customWidth="1"/>
    <col min="11272" max="11272" width="18.58203125" style="95" bestFit="1" customWidth="1"/>
    <col min="11273" max="11278" width="12.4140625" style="95" customWidth="1"/>
    <col min="11279" max="11279" width="44.58203125" style="95" customWidth="1"/>
    <col min="11280" max="11519" width="11.08203125" style="95" customWidth="1"/>
    <col min="11520" max="11520" width="5.75" style="95"/>
    <col min="11521" max="11521" width="5.75" style="95" bestFit="1"/>
    <col min="11522" max="11522" width="11.08203125" style="95" customWidth="1"/>
    <col min="11523" max="11523" width="14.08203125" style="95" bestFit="1" customWidth="1"/>
    <col min="11524" max="11524" width="25.25" style="95" bestFit="1" customWidth="1"/>
    <col min="11525" max="11526" width="12.4140625" style="95" customWidth="1"/>
    <col min="11527" max="11527" width="25.4140625" style="95" customWidth="1"/>
    <col min="11528" max="11528" width="18.58203125" style="95" bestFit="1" customWidth="1"/>
    <col min="11529" max="11534" width="12.4140625" style="95" customWidth="1"/>
    <col min="11535" max="11535" width="44.58203125" style="95" customWidth="1"/>
    <col min="11536" max="11775" width="11.08203125" style="95" customWidth="1"/>
    <col min="11776" max="11776" width="5.75" style="95"/>
    <col min="11777" max="11777" width="5.75" style="95" bestFit="1"/>
    <col min="11778" max="11778" width="11.08203125" style="95" customWidth="1"/>
    <col min="11779" max="11779" width="14.08203125" style="95" bestFit="1" customWidth="1"/>
    <col min="11780" max="11780" width="25.25" style="95" bestFit="1" customWidth="1"/>
    <col min="11781" max="11782" width="12.4140625" style="95" customWidth="1"/>
    <col min="11783" max="11783" width="25.4140625" style="95" customWidth="1"/>
    <col min="11784" max="11784" width="18.58203125" style="95" bestFit="1" customWidth="1"/>
    <col min="11785" max="11790" width="12.4140625" style="95" customWidth="1"/>
    <col min="11791" max="11791" width="44.58203125" style="95" customWidth="1"/>
    <col min="11792" max="12031" width="11.08203125" style="95" customWidth="1"/>
    <col min="12032" max="12032" width="5.75" style="95"/>
    <col min="12033" max="12033" width="5.75" style="95" bestFit="1"/>
    <col min="12034" max="12034" width="11.08203125" style="95" customWidth="1"/>
    <col min="12035" max="12035" width="14.08203125" style="95" bestFit="1" customWidth="1"/>
    <col min="12036" max="12036" width="25.25" style="95" bestFit="1" customWidth="1"/>
    <col min="12037" max="12038" width="12.4140625" style="95" customWidth="1"/>
    <col min="12039" max="12039" width="25.4140625" style="95" customWidth="1"/>
    <col min="12040" max="12040" width="18.58203125" style="95" bestFit="1" customWidth="1"/>
    <col min="12041" max="12046" width="12.4140625" style="95" customWidth="1"/>
    <col min="12047" max="12047" width="44.58203125" style="95" customWidth="1"/>
    <col min="12048" max="12287" width="11.08203125" style="95" customWidth="1"/>
    <col min="12288" max="12288" width="5.75" style="95"/>
    <col min="12289" max="12289" width="5.75" style="95" bestFit="1"/>
    <col min="12290" max="12290" width="11.08203125" style="95" customWidth="1"/>
    <col min="12291" max="12291" width="14.08203125" style="95" bestFit="1" customWidth="1"/>
    <col min="12292" max="12292" width="25.25" style="95" bestFit="1" customWidth="1"/>
    <col min="12293" max="12294" width="12.4140625" style="95" customWidth="1"/>
    <col min="12295" max="12295" width="25.4140625" style="95" customWidth="1"/>
    <col min="12296" max="12296" width="18.58203125" style="95" bestFit="1" customWidth="1"/>
    <col min="12297" max="12302" width="12.4140625" style="95" customWidth="1"/>
    <col min="12303" max="12303" width="44.58203125" style="95" customWidth="1"/>
    <col min="12304" max="12543" width="11.08203125" style="95" customWidth="1"/>
    <col min="12544" max="12544" width="5.75" style="95"/>
    <col min="12545" max="12545" width="5.75" style="95" bestFit="1"/>
    <col min="12546" max="12546" width="11.08203125" style="95" customWidth="1"/>
    <col min="12547" max="12547" width="14.08203125" style="95" bestFit="1" customWidth="1"/>
    <col min="12548" max="12548" width="25.25" style="95" bestFit="1" customWidth="1"/>
    <col min="12549" max="12550" width="12.4140625" style="95" customWidth="1"/>
    <col min="12551" max="12551" width="25.4140625" style="95" customWidth="1"/>
    <col min="12552" max="12552" width="18.58203125" style="95" bestFit="1" customWidth="1"/>
    <col min="12553" max="12558" width="12.4140625" style="95" customWidth="1"/>
    <col min="12559" max="12559" width="44.58203125" style="95" customWidth="1"/>
    <col min="12560" max="12799" width="11.08203125" style="95" customWidth="1"/>
    <col min="12800" max="12800" width="5.75" style="95"/>
    <col min="12801" max="12801" width="5.75" style="95" bestFit="1"/>
    <col min="12802" max="12802" width="11.08203125" style="95" customWidth="1"/>
    <col min="12803" max="12803" width="14.08203125" style="95" bestFit="1" customWidth="1"/>
    <col min="12804" max="12804" width="25.25" style="95" bestFit="1" customWidth="1"/>
    <col min="12805" max="12806" width="12.4140625" style="95" customWidth="1"/>
    <col min="12807" max="12807" width="25.4140625" style="95" customWidth="1"/>
    <col min="12808" max="12808" width="18.58203125" style="95" bestFit="1" customWidth="1"/>
    <col min="12809" max="12814" width="12.4140625" style="95" customWidth="1"/>
    <col min="12815" max="12815" width="44.58203125" style="95" customWidth="1"/>
    <col min="12816" max="13055" width="11.08203125" style="95" customWidth="1"/>
    <col min="13056" max="13056" width="5.75" style="95"/>
    <col min="13057" max="13057" width="5.75" style="95" bestFit="1"/>
    <col min="13058" max="13058" width="11.08203125" style="95" customWidth="1"/>
    <col min="13059" max="13059" width="14.08203125" style="95" bestFit="1" customWidth="1"/>
    <col min="13060" max="13060" width="25.25" style="95" bestFit="1" customWidth="1"/>
    <col min="13061" max="13062" width="12.4140625" style="95" customWidth="1"/>
    <col min="13063" max="13063" width="25.4140625" style="95" customWidth="1"/>
    <col min="13064" max="13064" width="18.58203125" style="95" bestFit="1" customWidth="1"/>
    <col min="13065" max="13070" width="12.4140625" style="95" customWidth="1"/>
    <col min="13071" max="13071" width="44.58203125" style="95" customWidth="1"/>
    <col min="13072" max="13311" width="11.08203125" style="95" customWidth="1"/>
    <col min="13312" max="13312" width="5.75" style="95"/>
    <col min="13313" max="13313" width="5.75" style="95" bestFit="1"/>
    <col min="13314" max="13314" width="11.08203125" style="95" customWidth="1"/>
    <col min="13315" max="13315" width="14.08203125" style="95" bestFit="1" customWidth="1"/>
    <col min="13316" max="13316" width="25.25" style="95" bestFit="1" customWidth="1"/>
    <col min="13317" max="13318" width="12.4140625" style="95" customWidth="1"/>
    <col min="13319" max="13319" width="25.4140625" style="95" customWidth="1"/>
    <col min="13320" max="13320" width="18.58203125" style="95" bestFit="1" customWidth="1"/>
    <col min="13321" max="13326" width="12.4140625" style="95" customWidth="1"/>
    <col min="13327" max="13327" width="44.58203125" style="95" customWidth="1"/>
    <col min="13328" max="13567" width="11.08203125" style="95" customWidth="1"/>
    <col min="13568" max="13568" width="5.75" style="95"/>
    <col min="13569" max="13569" width="5.75" style="95" bestFit="1"/>
    <col min="13570" max="13570" width="11.08203125" style="95" customWidth="1"/>
    <col min="13571" max="13571" width="14.08203125" style="95" bestFit="1" customWidth="1"/>
    <col min="13572" max="13572" width="25.25" style="95" bestFit="1" customWidth="1"/>
    <col min="13573" max="13574" width="12.4140625" style="95" customWidth="1"/>
    <col min="13575" max="13575" width="25.4140625" style="95" customWidth="1"/>
    <col min="13576" max="13576" width="18.58203125" style="95" bestFit="1" customWidth="1"/>
    <col min="13577" max="13582" width="12.4140625" style="95" customWidth="1"/>
    <col min="13583" max="13583" width="44.58203125" style="95" customWidth="1"/>
    <col min="13584" max="13823" width="11.08203125" style="95" customWidth="1"/>
    <col min="13824" max="13824" width="5.75" style="95"/>
    <col min="13825" max="13825" width="5.75" style="95" bestFit="1"/>
    <col min="13826" max="13826" width="11.08203125" style="95" customWidth="1"/>
    <col min="13827" max="13827" width="14.08203125" style="95" bestFit="1" customWidth="1"/>
    <col min="13828" max="13828" width="25.25" style="95" bestFit="1" customWidth="1"/>
    <col min="13829" max="13830" width="12.4140625" style="95" customWidth="1"/>
    <col min="13831" max="13831" width="25.4140625" style="95" customWidth="1"/>
    <col min="13832" max="13832" width="18.58203125" style="95" bestFit="1" customWidth="1"/>
    <col min="13833" max="13838" width="12.4140625" style="95" customWidth="1"/>
    <col min="13839" max="13839" width="44.58203125" style="95" customWidth="1"/>
    <col min="13840" max="14079" width="11.08203125" style="95" customWidth="1"/>
    <col min="14080" max="14080" width="5.75" style="95"/>
    <col min="14081" max="14081" width="5.75" style="95" bestFit="1"/>
    <col min="14082" max="14082" width="11.08203125" style="95" customWidth="1"/>
    <col min="14083" max="14083" width="14.08203125" style="95" bestFit="1" customWidth="1"/>
    <col min="14084" max="14084" width="25.25" style="95" bestFit="1" customWidth="1"/>
    <col min="14085" max="14086" width="12.4140625" style="95" customWidth="1"/>
    <col min="14087" max="14087" width="25.4140625" style="95" customWidth="1"/>
    <col min="14088" max="14088" width="18.58203125" style="95" bestFit="1" customWidth="1"/>
    <col min="14089" max="14094" width="12.4140625" style="95" customWidth="1"/>
    <col min="14095" max="14095" width="44.58203125" style="95" customWidth="1"/>
    <col min="14096" max="14335" width="11.08203125" style="95" customWidth="1"/>
    <col min="14336" max="14336" width="5.75" style="95"/>
    <col min="14337" max="14337" width="5.75" style="95" bestFit="1"/>
    <col min="14338" max="14338" width="11.08203125" style="95" customWidth="1"/>
    <col min="14339" max="14339" width="14.08203125" style="95" bestFit="1" customWidth="1"/>
    <col min="14340" max="14340" width="25.25" style="95" bestFit="1" customWidth="1"/>
    <col min="14341" max="14342" width="12.4140625" style="95" customWidth="1"/>
    <col min="14343" max="14343" width="25.4140625" style="95" customWidth="1"/>
    <col min="14344" max="14344" width="18.58203125" style="95" bestFit="1" customWidth="1"/>
    <col min="14345" max="14350" width="12.4140625" style="95" customWidth="1"/>
    <col min="14351" max="14351" width="44.58203125" style="95" customWidth="1"/>
    <col min="14352" max="14591" width="11.08203125" style="95" customWidth="1"/>
    <col min="14592" max="14592" width="5.75" style="95"/>
    <col min="14593" max="14593" width="5.75" style="95" bestFit="1"/>
    <col min="14594" max="14594" width="11.08203125" style="95" customWidth="1"/>
    <col min="14595" max="14595" width="14.08203125" style="95" bestFit="1" customWidth="1"/>
    <col min="14596" max="14596" width="25.25" style="95" bestFit="1" customWidth="1"/>
    <col min="14597" max="14598" width="12.4140625" style="95" customWidth="1"/>
    <col min="14599" max="14599" width="25.4140625" style="95" customWidth="1"/>
    <col min="14600" max="14600" width="18.58203125" style="95" bestFit="1" customWidth="1"/>
    <col min="14601" max="14606" width="12.4140625" style="95" customWidth="1"/>
    <col min="14607" max="14607" width="44.58203125" style="95" customWidth="1"/>
    <col min="14608" max="14847" width="11.08203125" style="95" customWidth="1"/>
    <col min="14848" max="14848" width="5.75" style="95"/>
    <col min="14849" max="14849" width="5.75" style="95" bestFit="1"/>
    <col min="14850" max="14850" width="11.08203125" style="95" customWidth="1"/>
    <col min="14851" max="14851" width="14.08203125" style="95" bestFit="1" customWidth="1"/>
    <col min="14852" max="14852" width="25.25" style="95" bestFit="1" customWidth="1"/>
    <col min="14853" max="14854" width="12.4140625" style="95" customWidth="1"/>
    <col min="14855" max="14855" width="25.4140625" style="95" customWidth="1"/>
    <col min="14856" max="14856" width="18.58203125" style="95" bestFit="1" customWidth="1"/>
    <col min="14857" max="14862" width="12.4140625" style="95" customWidth="1"/>
    <col min="14863" max="14863" width="44.58203125" style="95" customWidth="1"/>
    <col min="14864" max="15103" width="11.08203125" style="95" customWidth="1"/>
    <col min="15104" max="15104" width="5.75" style="95"/>
    <col min="15105" max="15105" width="5.75" style="95" bestFit="1"/>
    <col min="15106" max="15106" width="11.08203125" style="95" customWidth="1"/>
    <col min="15107" max="15107" width="14.08203125" style="95" bestFit="1" customWidth="1"/>
    <col min="15108" max="15108" width="25.25" style="95" bestFit="1" customWidth="1"/>
    <col min="15109" max="15110" width="12.4140625" style="95" customWidth="1"/>
    <col min="15111" max="15111" width="25.4140625" style="95" customWidth="1"/>
    <col min="15112" max="15112" width="18.58203125" style="95" bestFit="1" customWidth="1"/>
    <col min="15113" max="15118" width="12.4140625" style="95" customWidth="1"/>
    <col min="15119" max="15119" width="44.58203125" style="95" customWidth="1"/>
    <col min="15120" max="15359" width="11.08203125" style="95" customWidth="1"/>
    <col min="15360" max="15360" width="5.75" style="95"/>
    <col min="15361" max="15361" width="5.75" style="95" bestFit="1"/>
    <col min="15362" max="15362" width="11.08203125" style="95" customWidth="1"/>
    <col min="15363" max="15363" width="14.08203125" style="95" bestFit="1" customWidth="1"/>
    <col min="15364" max="15364" width="25.25" style="95" bestFit="1" customWidth="1"/>
    <col min="15365" max="15366" width="12.4140625" style="95" customWidth="1"/>
    <col min="15367" max="15367" width="25.4140625" style="95" customWidth="1"/>
    <col min="15368" max="15368" width="18.58203125" style="95" bestFit="1" customWidth="1"/>
    <col min="15369" max="15374" width="12.4140625" style="95" customWidth="1"/>
    <col min="15375" max="15375" width="44.58203125" style="95" customWidth="1"/>
    <col min="15376" max="15615" width="11.08203125" style="95" customWidth="1"/>
    <col min="15616" max="15616" width="5.75" style="95"/>
    <col min="15617" max="15617" width="5.75" style="95" bestFit="1"/>
    <col min="15618" max="15618" width="11.08203125" style="95" customWidth="1"/>
    <col min="15619" max="15619" width="14.08203125" style="95" bestFit="1" customWidth="1"/>
    <col min="15620" max="15620" width="25.25" style="95" bestFit="1" customWidth="1"/>
    <col min="15621" max="15622" width="12.4140625" style="95" customWidth="1"/>
    <col min="15623" max="15623" width="25.4140625" style="95" customWidth="1"/>
    <col min="15624" max="15624" width="18.58203125" style="95" bestFit="1" customWidth="1"/>
    <col min="15625" max="15630" width="12.4140625" style="95" customWidth="1"/>
    <col min="15631" max="15631" width="44.58203125" style="95" customWidth="1"/>
    <col min="15632" max="15871" width="11.08203125" style="95" customWidth="1"/>
    <col min="15872" max="15872" width="5.75" style="95"/>
    <col min="15873" max="15873" width="5.75" style="95" bestFit="1"/>
    <col min="15874" max="15874" width="11.08203125" style="95" customWidth="1"/>
    <col min="15875" max="15875" width="14.08203125" style="95" bestFit="1" customWidth="1"/>
    <col min="15876" max="15876" width="25.25" style="95" bestFit="1" customWidth="1"/>
    <col min="15877" max="15878" width="12.4140625" style="95" customWidth="1"/>
    <col min="15879" max="15879" width="25.4140625" style="95" customWidth="1"/>
    <col min="15880" max="15880" width="18.58203125" style="95" bestFit="1" customWidth="1"/>
    <col min="15881" max="15886" width="12.4140625" style="95" customWidth="1"/>
    <col min="15887" max="15887" width="44.58203125" style="95" customWidth="1"/>
    <col min="15888" max="16127" width="11.08203125" style="95" customWidth="1"/>
    <col min="16128" max="16128" width="5.75" style="95"/>
    <col min="16129" max="16129" width="5.75" style="95" bestFit="1"/>
    <col min="16130" max="16130" width="11.08203125" style="95" customWidth="1"/>
    <col min="16131" max="16131" width="14.08203125" style="95" bestFit="1" customWidth="1"/>
    <col min="16132" max="16132" width="25.25" style="95" bestFit="1" customWidth="1"/>
    <col min="16133" max="16134" width="12.4140625" style="95" customWidth="1"/>
    <col min="16135" max="16135" width="25.4140625" style="95" customWidth="1"/>
    <col min="16136" max="16136" width="18.58203125" style="95" bestFit="1" customWidth="1"/>
    <col min="16137" max="16142" width="12.4140625" style="95" customWidth="1"/>
    <col min="16143" max="16143" width="44.58203125" style="95" customWidth="1"/>
    <col min="16144" max="16384" width="11.08203125" style="95" customWidth="1"/>
  </cols>
  <sheetData>
    <row r="1" spans="1:15" ht="20" customHeight="1">
      <c r="A1" s="91" t="s">
        <v>161</v>
      </c>
      <c r="B1" s="91" t="s">
        <v>162</v>
      </c>
      <c r="C1" s="92" t="s">
        <v>323</v>
      </c>
      <c r="D1" s="92" t="s">
        <v>163</v>
      </c>
      <c r="E1" s="92" t="s">
        <v>164</v>
      </c>
      <c r="F1" s="92" t="s">
        <v>333</v>
      </c>
      <c r="G1" s="92" t="s">
        <v>165</v>
      </c>
      <c r="H1" s="92" t="s">
        <v>166</v>
      </c>
      <c r="I1" s="93" t="s">
        <v>167</v>
      </c>
      <c r="J1" s="93" t="s">
        <v>168</v>
      </c>
      <c r="K1" s="92" t="s">
        <v>169</v>
      </c>
      <c r="L1" s="92" t="s">
        <v>170</v>
      </c>
      <c r="M1" s="92" t="s">
        <v>171</v>
      </c>
      <c r="N1" s="92" t="s">
        <v>172</v>
      </c>
      <c r="O1" s="94" t="s">
        <v>173</v>
      </c>
    </row>
    <row r="2" spans="1:15" ht="20" customHeight="1">
      <c r="A2" s="96">
        <v>1</v>
      </c>
      <c r="B2" s="96" t="s">
        <v>174</v>
      </c>
      <c r="C2" s="96" t="s">
        <v>326</v>
      </c>
      <c r="D2" s="96" t="s">
        <v>180</v>
      </c>
      <c r="E2" s="96" t="s">
        <v>326</v>
      </c>
      <c r="F2" s="96" t="s">
        <v>334</v>
      </c>
      <c r="G2" s="96" t="s">
        <v>20</v>
      </c>
      <c r="H2" s="96" t="s">
        <v>176</v>
      </c>
      <c r="I2" s="97">
        <v>44299</v>
      </c>
      <c r="J2" s="97">
        <v>44302</v>
      </c>
      <c r="K2" s="96">
        <v>1218</v>
      </c>
      <c r="L2" s="96">
        <v>500</v>
      </c>
      <c r="M2" s="96">
        <v>1.5</v>
      </c>
      <c r="N2" s="96">
        <f t="shared" ref="N2:N33" si="0">L2*M2</f>
        <v>750</v>
      </c>
      <c r="O2" s="96"/>
    </row>
    <row r="3" spans="1:15" ht="20" customHeight="1">
      <c r="A3" s="96">
        <v>2</v>
      </c>
      <c r="B3" s="96" t="s">
        <v>174</v>
      </c>
      <c r="C3" s="96" t="s">
        <v>326</v>
      </c>
      <c r="D3" s="96" t="s">
        <v>181</v>
      </c>
      <c r="E3" s="96" t="s">
        <v>326</v>
      </c>
      <c r="F3" s="96" t="s">
        <v>334</v>
      </c>
      <c r="G3" s="96" t="s">
        <v>20</v>
      </c>
      <c r="H3" s="96" t="s">
        <v>176</v>
      </c>
      <c r="I3" s="97">
        <v>44299</v>
      </c>
      <c r="J3" s="97">
        <v>44302</v>
      </c>
      <c r="K3" s="96">
        <v>1218</v>
      </c>
      <c r="L3" s="96">
        <v>500</v>
      </c>
      <c r="M3" s="96">
        <v>1.5</v>
      </c>
      <c r="N3" s="96">
        <f t="shared" si="0"/>
        <v>750</v>
      </c>
      <c r="O3" s="96"/>
    </row>
    <row r="4" spans="1:15" ht="20" customHeight="1">
      <c r="A4" s="96">
        <v>3</v>
      </c>
      <c r="B4" s="96" t="s">
        <v>174</v>
      </c>
      <c r="C4" s="96" t="s">
        <v>327</v>
      </c>
      <c r="D4" s="96" t="s">
        <v>324</v>
      </c>
      <c r="E4" s="96" t="s">
        <v>327</v>
      </c>
      <c r="F4" s="96" t="s">
        <v>334</v>
      </c>
      <c r="G4" s="96" t="s">
        <v>20</v>
      </c>
      <c r="H4" s="96" t="s">
        <v>176</v>
      </c>
      <c r="I4" s="97">
        <v>44299</v>
      </c>
      <c r="J4" s="97">
        <v>44302</v>
      </c>
      <c r="K4" s="96">
        <v>1016</v>
      </c>
      <c r="L4" s="96">
        <v>500</v>
      </c>
      <c r="M4" s="96">
        <v>1.5</v>
      </c>
      <c r="N4" s="96">
        <f t="shared" si="0"/>
        <v>750</v>
      </c>
      <c r="O4" s="96"/>
    </row>
    <row r="5" spans="1:15" ht="20" customHeight="1">
      <c r="A5" s="96">
        <v>4</v>
      </c>
      <c r="B5" s="96" t="s">
        <v>174</v>
      </c>
      <c r="C5" s="96" t="s">
        <v>328</v>
      </c>
      <c r="D5" s="96" t="s">
        <v>325</v>
      </c>
      <c r="E5" s="96" t="s">
        <v>328</v>
      </c>
      <c r="F5" s="96" t="s">
        <v>334</v>
      </c>
      <c r="G5" s="96" t="s">
        <v>20</v>
      </c>
      <c r="H5" s="96" t="s">
        <v>176</v>
      </c>
      <c r="I5" s="97">
        <v>44299</v>
      </c>
      <c r="J5" s="97">
        <v>44302</v>
      </c>
      <c r="K5" s="96">
        <v>1016</v>
      </c>
      <c r="L5" s="96">
        <v>500</v>
      </c>
      <c r="M5" s="96">
        <v>1.5</v>
      </c>
      <c r="N5" s="96">
        <f t="shared" si="0"/>
        <v>750</v>
      </c>
      <c r="O5" s="96"/>
    </row>
    <row r="6" spans="1:15" ht="20" customHeight="1">
      <c r="A6" s="96">
        <v>5</v>
      </c>
      <c r="B6" s="96" t="s">
        <v>174</v>
      </c>
      <c r="C6" s="96" t="s">
        <v>327</v>
      </c>
      <c r="D6" s="96" t="s">
        <v>182</v>
      </c>
      <c r="E6" s="96" t="s">
        <v>327</v>
      </c>
      <c r="F6" s="96" t="s">
        <v>334</v>
      </c>
      <c r="G6" s="96" t="s">
        <v>20</v>
      </c>
      <c r="H6" s="96" t="s">
        <v>176</v>
      </c>
      <c r="I6" s="97">
        <v>44299</v>
      </c>
      <c r="J6" s="97">
        <v>44302</v>
      </c>
      <c r="K6" s="96">
        <v>1217</v>
      </c>
      <c r="L6" s="96">
        <v>500</v>
      </c>
      <c r="M6" s="96">
        <v>1.5</v>
      </c>
      <c r="N6" s="96">
        <f t="shared" si="0"/>
        <v>750</v>
      </c>
      <c r="O6" s="96"/>
    </row>
    <row r="7" spans="1:15" ht="20" customHeight="1">
      <c r="A7" s="96">
        <v>6</v>
      </c>
      <c r="B7" s="96" t="s">
        <v>174</v>
      </c>
      <c r="C7" s="96" t="s">
        <v>327</v>
      </c>
      <c r="D7" s="96" t="s">
        <v>183</v>
      </c>
      <c r="E7" s="96" t="s">
        <v>327</v>
      </c>
      <c r="F7" s="96" t="s">
        <v>334</v>
      </c>
      <c r="G7" s="96" t="s">
        <v>20</v>
      </c>
      <c r="H7" s="96" t="s">
        <v>176</v>
      </c>
      <c r="I7" s="97">
        <v>44299</v>
      </c>
      <c r="J7" s="97">
        <v>44302</v>
      </c>
      <c r="K7" s="96">
        <v>1217</v>
      </c>
      <c r="L7" s="96">
        <v>500</v>
      </c>
      <c r="M7" s="96">
        <v>1.5</v>
      </c>
      <c r="N7" s="96">
        <f t="shared" si="0"/>
        <v>750</v>
      </c>
      <c r="O7" s="96"/>
    </row>
    <row r="8" spans="1:15" ht="20" customHeight="1">
      <c r="A8" s="96">
        <v>7</v>
      </c>
      <c r="B8" s="96" t="s">
        <v>174</v>
      </c>
      <c r="C8" s="96" t="s">
        <v>329</v>
      </c>
      <c r="D8" s="96" t="s">
        <v>184</v>
      </c>
      <c r="E8" s="96" t="s">
        <v>329</v>
      </c>
      <c r="F8" s="96" t="s">
        <v>334</v>
      </c>
      <c r="G8" s="96" t="s">
        <v>20</v>
      </c>
      <c r="H8" s="96" t="s">
        <v>176</v>
      </c>
      <c r="I8" s="97">
        <v>44300</v>
      </c>
      <c r="J8" s="97">
        <v>44302</v>
      </c>
      <c r="K8" s="96">
        <v>915</v>
      </c>
      <c r="L8" s="96">
        <v>500</v>
      </c>
      <c r="M8" s="96">
        <v>1</v>
      </c>
      <c r="N8" s="96">
        <f t="shared" si="0"/>
        <v>500</v>
      </c>
      <c r="O8" s="96"/>
    </row>
    <row r="9" spans="1:15" ht="20" customHeight="1">
      <c r="A9" s="96">
        <v>8</v>
      </c>
      <c r="B9" s="96" t="s">
        <v>174</v>
      </c>
      <c r="C9" s="96" t="s">
        <v>330</v>
      </c>
      <c r="D9" s="96" t="s">
        <v>185</v>
      </c>
      <c r="E9" s="96" t="s">
        <v>330</v>
      </c>
      <c r="F9" s="96" t="s">
        <v>334</v>
      </c>
      <c r="G9" s="96" t="s">
        <v>20</v>
      </c>
      <c r="H9" s="96" t="s">
        <v>176</v>
      </c>
      <c r="I9" s="97">
        <v>44300</v>
      </c>
      <c r="J9" s="97">
        <v>44302</v>
      </c>
      <c r="K9" s="96">
        <v>915</v>
      </c>
      <c r="L9" s="96">
        <v>500</v>
      </c>
      <c r="M9" s="96">
        <v>1</v>
      </c>
      <c r="N9" s="96">
        <f t="shared" si="0"/>
        <v>500</v>
      </c>
      <c r="O9" s="96"/>
    </row>
    <row r="10" spans="1:15" ht="20" customHeight="1">
      <c r="A10" s="96">
        <v>9</v>
      </c>
      <c r="B10" s="96" t="s">
        <v>174</v>
      </c>
      <c r="C10" s="96" t="s">
        <v>24</v>
      </c>
      <c r="D10" s="96" t="s">
        <v>186</v>
      </c>
      <c r="E10" s="96" t="s">
        <v>24</v>
      </c>
      <c r="F10" s="96" t="s">
        <v>334</v>
      </c>
      <c r="G10" s="96" t="s">
        <v>20</v>
      </c>
      <c r="H10" s="96" t="s">
        <v>176</v>
      </c>
      <c r="I10" s="97">
        <v>44300</v>
      </c>
      <c r="J10" s="97">
        <v>44302</v>
      </c>
      <c r="K10" s="96">
        <v>615</v>
      </c>
      <c r="L10" s="96">
        <v>500</v>
      </c>
      <c r="M10" s="96">
        <v>1</v>
      </c>
      <c r="N10" s="96">
        <f t="shared" si="0"/>
        <v>500</v>
      </c>
      <c r="O10" s="96"/>
    </row>
    <row r="11" spans="1:15" ht="20" customHeight="1">
      <c r="A11" s="96">
        <v>10</v>
      </c>
      <c r="B11" s="96" t="s">
        <v>174</v>
      </c>
      <c r="C11" s="96" t="s">
        <v>24</v>
      </c>
      <c r="D11" s="96" t="s">
        <v>187</v>
      </c>
      <c r="E11" s="96" t="s">
        <v>24</v>
      </c>
      <c r="F11" s="96" t="s">
        <v>334</v>
      </c>
      <c r="G11" s="96" t="s">
        <v>20</v>
      </c>
      <c r="H11" s="96" t="s">
        <v>176</v>
      </c>
      <c r="I11" s="97">
        <v>44300</v>
      </c>
      <c r="J11" s="97">
        <v>44302</v>
      </c>
      <c r="K11" s="96">
        <v>615</v>
      </c>
      <c r="L11" s="96">
        <v>500</v>
      </c>
      <c r="M11" s="96">
        <v>1</v>
      </c>
      <c r="N11" s="96">
        <f t="shared" si="0"/>
        <v>500</v>
      </c>
      <c r="O11" s="96"/>
    </row>
    <row r="12" spans="1:15" ht="20" customHeight="1">
      <c r="A12" s="96">
        <v>11</v>
      </c>
      <c r="B12" s="96" t="s">
        <v>174</v>
      </c>
      <c r="C12" s="96" t="s">
        <v>24</v>
      </c>
      <c r="D12" s="96" t="s">
        <v>188</v>
      </c>
      <c r="E12" s="96" t="s">
        <v>24</v>
      </c>
      <c r="F12" s="96" t="s">
        <v>334</v>
      </c>
      <c r="G12" s="96" t="s">
        <v>20</v>
      </c>
      <c r="H12" s="96" t="s">
        <v>176</v>
      </c>
      <c r="I12" s="97">
        <v>44300</v>
      </c>
      <c r="J12" s="97">
        <v>44302</v>
      </c>
      <c r="K12" s="96">
        <v>616</v>
      </c>
      <c r="L12" s="96">
        <v>500</v>
      </c>
      <c r="M12" s="96">
        <v>1</v>
      </c>
      <c r="N12" s="96">
        <f t="shared" si="0"/>
        <v>500</v>
      </c>
      <c r="O12" s="96"/>
    </row>
    <row r="13" spans="1:15" ht="20" customHeight="1">
      <c r="A13" s="96">
        <v>12</v>
      </c>
      <c r="B13" s="96" t="s">
        <v>174</v>
      </c>
      <c r="C13" s="96" t="s">
        <v>24</v>
      </c>
      <c r="D13" s="96" t="s">
        <v>189</v>
      </c>
      <c r="E13" s="96" t="s">
        <v>24</v>
      </c>
      <c r="F13" s="96" t="s">
        <v>334</v>
      </c>
      <c r="G13" s="96" t="s">
        <v>20</v>
      </c>
      <c r="H13" s="96" t="s">
        <v>176</v>
      </c>
      <c r="I13" s="97">
        <v>44300</v>
      </c>
      <c r="J13" s="97">
        <v>44302</v>
      </c>
      <c r="K13" s="96">
        <v>616</v>
      </c>
      <c r="L13" s="96">
        <v>500</v>
      </c>
      <c r="M13" s="96">
        <v>1</v>
      </c>
      <c r="N13" s="96">
        <f t="shared" si="0"/>
        <v>500</v>
      </c>
      <c r="O13" s="96"/>
    </row>
    <row r="14" spans="1:15" ht="20" customHeight="1">
      <c r="A14" s="96">
        <v>13</v>
      </c>
      <c r="B14" s="96" t="s">
        <v>174</v>
      </c>
      <c r="C14" s="96" t="s">
        <v>24</v>
      </c>
      <c r="D14" s="96" t="s">
        <v>190</v>
      </c>
      <c r="E14" s="96" t="s">
        <v>24</v>
      </c>
      <c r="F14" s="96" t="s">
        <v>334</v>
      </c>
      <c r="G14" s="96" t="s">
        <v>20</v>
      </c>
      <c r="H14" s="96" t="s">
        <v>176</v>
      </c>
      <c r="I14" s="97">
        <v>44300</v>
      </c>
      <c r="J14" s="97">
        <v>44302</v>
      </c>
      <c r="K14" s="96">
        <v>617</v>
      </c>
      <c r="L14" s="96">
        <v>500</v>
      </c>
      <c r="M14" s="96">
        <v>1</v>
      </c>
      <c r="N14" s="96">
        <f t="shared" si="0"/>
        <v>500</v>
      </c>
      <c r="O14" s="96"/>
    </row>
    <row r="15" spans="1:15" ht="20" customHeight="1">
      <c r="A15" s="96">
        <v>14</v>
      </c>
      <c r="B15" s="96" t="s">
        <v>174</v>
      </c>
      <c r="C15" s="96" t="s">
        <v>24</v>
      </c>
      <c r="D15" s="96" t="s">
        <v>191</v>
      </c>
      <c r="E15" s="96" t="s">
        <v>24</v>
      </c>
      <c r="F15" s="96" t="s">
        <v>334</v>
      </c>
      <c r="G15" s="96" t="s">
        <v>20</v>
      </c>
      <c r="H15" s="96" t="s">
        <v>176</v>
      </c>
      <c r="I15" s="97">
        <v>44300</v>
      </c>
      <c r="J15" s="97">
        <v>44302</v>
      </c>
      <c r="K15" s="96">
        <v>617</v>
      </c>
      <c r="L15" s="96">
        <v>500</v>
      </c>
      <c r="M15" s="96">
        <v>1</v>
      </c>
      <c r="N15" s="96">
        <f t="shared" si="0"/>
        <v>500</v>
      </c>
      <c r="O15" s="96"/>
    </row>
    <row r="16" spans="1:15" ht="20" customHeight="1">
      <c r="A16" s="96">
        <v>15</v>
      </c>
      <c r="B16" s="96" t="s">
        <v>174</v>
      </c>
      <c r="C16" s="96" t="s">
        <v>24</v>
      </c>
      <c r="D16" s="96" t="s">
        <v>192</v>
      </c>
      <c r="E16" s="96" t="s">
        <v>24</v>
      </c>
      <c r="F16" s="96" t="s">
        <v>334</v>
      </c>
      <c r="G16" s="96" t="s">
        <v>20</v>
      </c>
      <c r="H16" s="96" t="s">
        <v>176</v>
      </c>
      <c r="I16" s="97">
        <v>44300</v>
      </c>
      <c r="J16" s="97">
        <v>44302</v>
      </c>
      <c r="K16" s="96">
        <v>618</v>
      </c>
      <c r="L16" s="96">
        <v>500</v>
      </c>
      <c r="M16" s="96">
        <v>1</v>
      </c>
      <c r="N16" s="96">
        <f t="shared" si="0"/>
        <v>500</v>
      </c>
      <c r="O16" s="96"/>
    </row>
    <row r="17" spans="1:15" ht="20" customHeight="1">
      <c r="A17" s="96">
        <v>16</v>
      </c>
      <c r="B17" s="96" t="s">
        <v>174</v>
      </c>
      <c r="C17" s="96" t="s">
        <v>24</v>
      </c>
      <c r="D17" s="96" t="s">
        <v>193</v>
      </c>
      <c r="E17" s="96" t="s">
        <v>24</v>
      </c>
      <c r="F17" s="96" t="s">
        <v>334</v>
      </c>
      <c r="G17" s="96" t="s">
        <v>20</v>
      </c>
      <c r="H17" s="96" t="s">
        <v>176</v>
      </c>
      <c r="I17" s="97">
        <v>44300</v>
      </c>
      <c r="J17" s="97">
        <v>44302</v>
      </c>
      <c r="K17" s="96">
        <v>618</v>
      </c>
      <c r="L17" s="96">
        <v>500</v>
      </c>
      <c r="M17" s="96">
        <v>1</v>
      </c>
      <c r="N17" s="96">
        <f t="shared" si="0"/>
        <v>500</v>
      </c>
      <c r="O17" s="96"/>
    </row>
    <row r="18" spans="1:15" ht="20" customHeight="1">
      <c r="A18" s="96">
        <v>17</v>
      </c>
      <c r="B18" s="96" t="s">
        <v>174</v>
      </c>
      <c r="C18" s="96" t="s">
        <v>24</v>
      </c>
      <c r="D18" s="96" t="s">
        <v>194</v>
      </c>
      <c r="E18" s="96" t="s">
        <v>24</v>
      </c>
      <c r="F18" s="96" t="s">
        <v>334</v>
      </c>
      <c r="G18" s="96" t="s">
        <v>20</v>
      </c>
      <c r="H18" s="96" t="s">
        <v>176</v>
      </c>
      <c r="I18" s="97">
        <v>44300</v>
      </c>
      <c r="J18" s="97">
        <v>44302</v>
      </c>
      <c r="K18" s="96">
        <v>622</v>
      </c>
      <c r="L18" s="96">
        <v>500</v>
      </c>
      <c r="M18" s="96">
        <v>1</v>
      </c>
      <c r="N18" s="96">
        <f t="shared" si="0"/>
        <v>500</v>
      </c>
      <c r="O18" s="96"/>
    </row>
    <row r="19" spans="1:15" ht="20" customHeight="1">
      <c r="A19" s="96">
        <v>18</v>
      </c>
      <c r="B19" s="96" t="s">
        <v>174</v>
      </c>
      <c r="C19" s="96" t="s">
        <v>24</v>
      </c>
      <c r="D19" s="96" t="s">
        <v>195</v>
      </c>
      <c r="E19" s="96" t="s">
        <v>24</v>
      </c>
      <c r="F19" s="96" t="s">
        <v>334</v>
      </c>
      <c r="G19" s="96" t="s">
        <v>20</v>
      </c>
      <c r="H19" s="96" t="s">
        <v>176</v>
      </c>
      <c r="I19" s="97">
        <v>44300</v>
      </c>
      <c r="J19" s="97">
        <v>44302</v>
      </c>
      <c r="K19" s="96">
        <v>622</v>
      </c>
      <c r="L19" s="96">
        <v>500</v>
      </c>
      <c r="M19" s="96">
        <v>1</v>
      </c>
      <c r="N19" s="96">
        <f t="shared" si="0"/>
        <v>500</v>
      </c>
      <c r="O19" s="96"/>
    </row>
    <row r="20" spans="1:15" ht="20" customHeight="1">
      <c r="A20" s="96">
        <v>19</v>
      </c>
      <c r="B20" s="96" t="s">
        <v>174</v>
      </c>
      <c r="C20" s="96" t="s">
        <v>24</v>
      </c>
      <c r="D20" s="96" t="s">
        <v>315</v>
      </c>
      <c r="E20" s="96" t="s">
        <v>24</v>
      </c>
      <c r="F20" s="96" t="s">
        <v>334</v>
      </c>
      <c r="G20" s="96" t="s">
        <v>20</v>
      </c>
      <c r="H20" s="96" t="s">
        <v>176</v>
      </c>
      <c r="I20" s="97">
        <v>44300</v>
      </c>
      <c r="J20" s="97">
        <v>44302</v>
      </c>
      <c r="K20" s="96">
        <v>1716</v>
      </c>
      <c r="L20" s="96">
        <v>500</v>
      </c>
      <c r="M20" s="96">
        <v>1</v>
      </c>
      <c r="N20" s="96">
        <f t="shared" si="0"/>
        <v>500</v>
      </c>
      <c r="O20" s="96"/>
    </row>
    <row r="21" spans="1:15" ht="20" customHeight="1">
      <c r="A21" s="96">
        <v>20</v>
      </c>
      <c r="B21" s="96" t="s">
        <v>174</v>
      </c>
      <c r="C21" s="96" t="s">
        <v>24</v>
      </c>
      <c r="D21" s="96" t="s">
        <v>316</v>
      </c>
      <c r="E21" s="96" t="s">
        <v>24</v>
      </c>
      <c r="F21" s="96" t="s">
        <v>334</v>
      </c>
      <c r="G21" s="96" t="s">
        <v>20</v>
      </c>
      <c r="H21" s="96" t="s">
        <v>176</v>
      </c>
      <c r="I21" s="97">
        <v>44300</v>
      </c>
      <c r="J21" s="97">
        <v>44302</v>
      </c>
      <c r="K21" s="96">
        <v>1716</v>
      </c>
      <c r="L21" s="96">
        <v>500</v>
      </c>
      <c r="M21" s="96">
        <v>1</v>
      </c>
      <c r="N21" s="96">
        <f t="shared" si="0"/>
        <v>500</v>
      </c>
      <c r="O21" s="96"/>
    </row>
    <row r="22" spans="1:15" ht="20" customHeight="1">
      <c r="A22" s="96">
        <v>21</v>
      </c>
      <c r="B22" s="96" t="s">
        <v>174</v>
      </c>
      <c r="C22" s="96" t="s">
        <v>24</v>
      </c>
      <c r="D22" s="96" t="s">
        <v>196</v>
      </c>
      <c r="E22" s="96" t="s">
        <v>24</v>
      </c>
      <c r="F22" s="96" t="s">
        <v>334</v>
      </c>
      <c r="G22" s="96" t="s">
        <v>20</v>
      </c>
      <c r="H22" s="96" t="s">
        <v>176</v>
      </c>
      <c r="I22" s="97">
        <v>44300</v>
      </c>
      <c r="J22" s="97">
        <v>44302</v>
      </c>
      <c r="K22" s="96">
        <v>1617</v>
      </c>
      <c r="L22" s="96">
        <v>500</v>
      </c>
      <c r="M22" s="96">
        <v>1</v>
      </c>
      <c r="N22" s="96">
        <f t="shared" si="0"/>
        <v>500</v>
      </c>
      <c r="O22" s="96"/>
    </row>
    <row r="23" spans="1:15" ht="20" customHeight="1">
      <c r="A23" s="96">
        <v>22</v>
      </c>
      <c r="B23" s="96" t="s">
        <v>174</v>
      </c>
      <c r="C23" s="96" t="s">
        <v>24</v>
      </c>
      <c r="D23" s="96" t="s">
        <v>197</v>
      </c>
      <c r="E23" s="96" t="s">
        <v>24</v>
      </c>
      <c r="F23" s="96" t="s">
        <v>334</v>
      </c>
      <c r="G23" s="96" t="s">
        <v>20</v>
      </c>
      <c r="H23" s="96" t="s">
        <v>176</v>
      </c>
      <c r="I23" s="97">
        <v>44300</v>
      </c>
      <c r="J23" s="97">
        <v>44302</v>
      </c>
      <c r="K23" s="96">
        <v>1617</v>
      </c>
      <c r="L23" s="96">
        <v>500</v>
      </c>
      <c r="M23" s="96">
        <v>1</v>
      </c>
      <c r="N23" s="96">
        <f t="shared" si="0"/>
        <v>500</v>
      </c>
      <c r="O23" s="96"/>
    </row>
    <row r="24" spans="1:15" ht="20" customHeight="1">
      <c r="A24" s="96">
        <v>23</v>
      </c>
      <c r="B24" s="96" t="s">
        <v>174</v>
      </c>
      <c r="C24" s="96" t="s">
        <v>24</v>
      </c>
      <c r="D24" s="96" t="s">
        <v>198</v>
      </c>
      <c r="E24" s="96" t="s">
        <v>24</v>
      </c>
      <c r="F24" s="96" t="s">
        <v>334</v>
      </c>
      <c r="G24" s="96" t="s">
        <v>20</v>
      </c>
      <c r="H24" s="96" t="s">
        <v>176</v>
      </c>
      <c r="I24" s="97">
        <v>44300</v>
      </c>
      <c r="J24" s="97">
        <v>44302</v>
      </c>
      <c r="K24" s="96">
        <v>1123</v>
      </c>
      <c r="L24" s="96">
        <v>500</v>
      </c>
      <c r="M24" s="96">
        <v>1</v>
      </c>
      <c r="N24" s="96">
        <f t="shared" si="0"/>
        <v>500</v>
      </c>
      <c r="O24" s="96"/>
    </row>
    <row r="25" spans="1:15" ht="20" customHeight="1">
      <c r="A25" s="96">
        <v>24</v>
      </c>
      <c r="B25" s="96" t="s">
        <v>174</v>
      </c>
      <c r="C25" s="96" t="s">
        <v>24</v>
      </c>
      <c r="D25" s="96" t="s">
        <v>199</v>
      </c>
      <c r="E25" s="96" t="s">
        <v>24</v>
      </c>
      <c r="F25" s="96" t="s">
        <v>334</v>
      </c>
      <c r="G25" s="96" t="s">
        <v>20</v>
      </c>
      <c r="H25" s="96" t="s">
        <v>176</v>
      </c>
      <c r="I25" s="97">
        <v>44300</v>
      </c>
      <c r="J25" s="97">
        <v>44302</v>
      </c>
      <c r="K25" s="96">
        <v>1123</v>
      </c>
      <c r="L25" s="96">
        <v>500</v>
      </c>
      <c r="M25" s="96">
        <v>1</v>
      </c>
      <c r="N25" s="96">
        <f t="shared" si="0"/>
        <v>500</v>
      </c>
      <c r="O25" s="96"/>
    </row>
    <row r="26" spans="1:15" ht="20" customHeight="1">
      <c r="A26" s="96">
        <v>25</v>
      </c>
      <c r="B26" s="96" t="s">
        <v>174</v>
      </c>
      <c r="C26" s="96" t="s">
        <v>24</v>
      </c>
      <c r="D26" s="96" t="s">
        <v>200</v>
      </c>
      <c r="E26" s="96" t="s">
        <v>24</v>
      </c>
      <c r="F26" s="96" t="s">
        <v>334</v>
      </c>
      <c r="G26" s="96" t="s">
        <v>20</v>
      </c>
      <c r="H26" s="96" t="s">
        <v>176</v>
      </c>
      <c r="I26" s="97">
        <v>44300</v>
      </c>
      <c r="J26" s="97">
        <v>44302</v>
      </c>
      <c r="K26" s="96">
        <v>1119</v>
      </c>
      <c r="L26" s="96">
        <v>500</v>
      </c>
      <c r="M26" s="96">
        <v>1</v>
      </c>
      <c r="N26" s="96">
        <f t="shared" si="0"/>
        <v>500</v>
      </c>
      <c r="O26" s="96"/>
    </row>
    <row r="27" spans="1:15" ht="20" customHeight="1">
      <c r="A27" s="96">
        <v>26</v>
      </c>
      <c r="B27" s="96" t="s">
        <v>174</v>
      </c>
      <c r="C27" s="96" t="s">
        <v>24</v>
      </c>
      <c r="D27" s="96" t="s">
        <v>201</v>
      </c>
      <c r="E27" s="96" t="s">
        <v>24</v>
      </c>
      <c r="F27" s="96" t="s">
        <v>334</v>
      </c>
      <c r="G27" s="96" t="s">
        <v>20</v>
      </c>
      <c r="H27" s="96" t="s">
        <v>176</v>
      </c>
      <c r="I27" s="97">
        <v>44300</v>
      </c>
      <c r="J27" s="97">
        <v>44302</v>
      </c>
      <c r="K27" s="96">
        <v>1119</v>
      </c>
      <c r="L27" s="96">
        <v>500</v>
      </c>
      <c r="M27" s="96">
        <v>1</v>
      </c>
      <c r="N27" s="96">
        <f t="shared" si="0"/>
        <v>500</v>
      </c>
      <c r="O27" s="96"/>
    </row>
    <row r="28" spans="1:15" ht="20" customHeight="1">
      <c r="A28" s="96">
        <v>27</v>
      </c>
      <c r="B28" s="96" t="s">
        <v>174</v>
      </c>
      <c r="C28" s="96" t="s">
        <v>331</v>
      </c>
      <c r="D28" s="96" t="s">
        <v>202</v>
      </c>
      <c r="E28" s="96" t="s">
        <v>331</v>
      </c>
      <c r="F28" s="96" t="s">
        <v>334</v>
      </c>
      <c r="G28" s="96" t="s">
        <v>20</v>
      </c>
      <c r="H28" s="96" t="s">
        <v>321</v>
      </c>
      <c r="I28" s="97">
        <v>44300</v>
      </c>
      <c r="J28" s="97">
        <v>44302</v>
      </c>
      <c r="K28" s="96">
        <v>916</v>
      </c>
      <c r="L28" s="96">
        <v>500</v>
      </c>
      <c r="M28" s="96">
        <v>2</v>
      </c>
      <c r="N28" s="96">
        <f t="shared" si="0"/>
        <v>1000</v>
      </c>
      <c r="O28" s="96"/>
    </row>
    <row r="29" spans="1:15" ht="20" customHeight="1">
      <c r="A29" s="96">
        <v>28</v>
      </c>
      <c r="B29" s="96" t="s">
        <v>174</v>
      </c>
      <c r="C29" s="96" t="s">
        <v>24</v>
      </c>
      <c r="D29" s="96" t="s">
        <v>203</v>
      </c>
      <c r="E29" s="96" t="s">
        <v>24</v>
      </c>
      <c r="F29" s="96" t="s">
        <v>334</v>
      </c>
      <c r="G29" s="96" t="s">
        <v>20</v>
      </c>
      <c r="H29" s="96" t="s">
        <v>176</v>
      </c>
      <c r="I29" s="97">
        <v>44300</v>
      </c>
      <c r="J29" s="97">
        <v>44302</v>
      </c>
      <c r="K29" s="96">
        <v>716</v>
      </c>
      <c r="L29" s="96">
        <v>500</v>
      </c>
      <c r="M29" s="96">
        <v>1</v>
      </c>
      <c r="N29" s="96">
        <f t="shared" si="0"/>
        <v>500</v>
      </c>
      <c r="O29" s="96"/>
    </row>
    <row r="30" spans="1:15" ht="20" customHeight="1">
      <c r="A30" s="96">
        <v>29</v>
      </c>
      <c r="B30" s="96" t="s">
        <v>174</v>
      </c>
      <c r="C30" s="96" t="s">
        <v>24</v>
      </c>
      <c r="D30" s="96" t="s">
        <v>204</v>
      </c>
      <c r="E30" s="96" t="s">
        <v>24</v>
      </c>
      <c r="F30" s="96" t="s">
        <v>334</v>
      </c>
      <c r="G30" s="96" t="s">
        <v>20</v>
      </c>
      <c r="H30" s="96" t="s">
        <v>176</v>
      </c>
      <c r="I30" s="97">
        <v>44300</v>
      </c>
      <c r="J30" s="97">
        <v>44302</v>
      </c>
      <c r="K30" s="96">
        <v>716</v>
      </c>
      <c r="L30" s="96">
        <v>500</v>
      </c>
      <c r="M30" s="96">
        <v>1</v>
      </c>
      <c r="N30" s="96">
        <f t="shared" si="0"/>
        <v>500</v>
      </c>
      <c r="O30" s="96"/>
    </row>
    <row r="31" spans="1:15" ht="20" customHeight="1">
      <c r="A31" s="96">
        <v>30</v>
      </c>
      <c r="B31" s="96" t="s">
        <v>174</v>
      </c>
      <c r="C31" s="96" t="s">
        <v>24</v>
      </c>
      <c r="D31" s="96" t="s">
        <v>205</v>
      </c>
      <c r="E31" s="96" t="s">
        <v>24</v>
      </c>
      <c r="F31" s="96" t="s">
        <v>334</v>
      </c>
      <c r="G31" s="96" t="s">
        <v>20</v>
      </c>
      <c r="H31" s="96" t="s">
        <v>176</v>
      </c>
      <c r="I31" s="97">
        <v>44300</v>
      </c>
      <c r="J31" s="97">
        <v>44302</v>
      </c>
      <c r="K31" s="96">
        <v>717</v>
      </c>
      <c r="L31" s="96">
        <v>500</v>
      </c>
      <c r="M31" s="96">
        <v>1</v>
      </c>
      <c r="N31" s="96">
        <f t="shared" si="0"/>
        <v>500</v>
      </c>
      <c r="O31" s="96"/>
    </row>
    <row r="32" spans="1:15" ht="20" customHeight="1">
      <c r="A32" s="96">
        <v>31</v>
      </c>
      <c r="B32" s="96" t="s">
        <v>174</v>
      </c>
      <c r="C32" s="96" t="s">
        <v>24</v>
      </c>
      <c r="D32" s="96" t="s">
        <v>206</v>
      </c>
      <c r="E32" s="96" t="s">
        <v>24</v>
      </c>
      <c r="F32" s="96" t="s">
        <v>334</v>
      </c>
      <c r="G32" s="96" t="s">
        <v>20</v>
      </c>
      <c r="H32" s="96" t="s">
        <v>176</v>
      </c>
      <c r="I32" s="97">
        <v>44300</v>
      </c>
      <c r="J32" s="97">
        <v>44302</v>
      </c>
      <c r="K32" s="96">
        <v>717</v>
      </c>
      <c r="L32" s="96">
        <v>500</v>
      </c>
      <c r="M32" s="96">
        <v>1</v>
      </c>
      <c r="N32" s="96">
        <f t="shared" si="0"/>
        <v>500</v>
      </c>
      <c r="O32" s="96"/>
    </row>
    <row r="33" spans="1:15" ht="20" customHeight="1">
      <c r="A33" s="96">
        <v>32</v>
      </c>
      <c r="B33" s="96" t="s">
        <v>174</v>
      </c>
      <c r="C33" s="96" t="s">
        <v>24</v>
      </c>
      <c r="D33" s="96" t="s">
        <v>207</v>
      </c>
      <c r="E33" s="96" t="s">
        <v>24</v>
      </c>
      <c r="F33" s="96" t="s">
        <v>334</v>
      </c>
      <c r="G33" s="96" t="s">
        <v>20</v>
      </c>
      <c r="H33" s="96" t="s">
        <v>176</v>
      </c>
      <c r="I33" s="97">
        <v>44300</v>
      </c>
      <c r="J33" s="97">
        <v>44302</v>
      </c>
      <c r="K33" s="96">
        <v>718</v>
      </c>
      <c r="L33" s="96">
        <v>500</v>
      </c>
      <c r="M33" s="96">
        <v>1</v>
      </c>
      <c r="N33" s="96">
        <f t="shared" si="0"/>
        <v>500</v>
      </c>
      <c r="O33" s="96"/>
    </row>
    <row r="34" spans="1:15" ht="20" customHeight="1">
      <c r="A34" s="96">
        <v>33</v>
      </c>
      <c r="B34" s="96" t="s">
        <v>174</v>
      </c>
      <c r="C34" s="96" t="s">
        <v>24</v>
      </c>
      <c r="D34" s="96" t="s">
        <v>208</v>
      </c>
      <c r="E34" s="96" t="s">
        <v>24</v>
      </c>
      <c r="F34" s="96" t="s">
        <v>334</v>
      </c>
      <c r="G34" s="96" t="s">
        <v>20</v>
      </c>
      <c r="H34" s="96" t="s">
        <v>176</v>
      </c>
      <c r="I34" s="97">
        <v>44300</v>
      </c>
      <c r="J34" s="97">
        <v>44302</v>
      </c>
      <c r="K34" s="96">
        <v>718</v>
      </c>
      <c r="L34" s="96">
        <v>500</v>
      </c>
      <c r="M34" s="96">
        <v>1</v>
      </c>
      <c r="N34" s="96">
        <f t="shared" ref="N34:N65" si="1">L34*M34</f>
        <v>500</v>
      </c>
      <c r="O34" s="96"/>
    </row>
    <row r="35" spans="1:15" ht="20" customHeight="1">
      <c r="A35" s="96">
        <v>34</v>
      </c>
      <c r="B35" s="96" t="s">
        <v>174</v>
      </c>
      <c r="C35" s="96" t="s">
        <v>24</v>
      </c>
      <c r="D35" s="96" t="s">
        <v>209</v>
      </c>
      <c r="E35" s="96" t="s">
        <v>24</v>
      </c>
      <c r="F35" s="96" t="s">
        <v>334</v>
      </c>
      <c r="G35" s="96" t="s">
        <v>20</v>
      </c>
      <c r="H35" s="96" t="s">
        <v>176</v>
      </c>
      <c r="I35" s="97">
        <v>44299</v>
      </c>
      <c r="J35" s="97">
        <v>44302</v>
      </c>
      <c r="K35" s="96">
        <v>1122</v>
      </c>
      <c r="L35" s="96">
        <v>500</v>
      </c>
      <c r="M35" s="96">
        <v>2</v>
      </c>
      <c r="N35" s="96">
        <f t="shared" si="1"/>
        <v>1000</v>
      </c>
      <c r="O35" s="96"/>
    </row>
    <row r="36" spans="1:15" ht="20" customHeight="1">
      <c r="A36" s="96">
        <v>35</v>
      </c>
      <c r="B36" s="96" t="s">
        <v>174</v>
      </c>
      <c r="C36" s="96" t="s">
        <v>24</v>
      </c>
      <c r="D36" s="96" t="s">
        <v>210</v>
      </c>
      <c r="E36" s="96" t="s">
        <v>24</v>
      </c>
      <c r="F36" s="96" t="s">
        <v>334</v>
      </c>
      <c r="G36" s="96" t="s">
        <v>20</v>
      </c>
      <c r="H36" s="96" t="s">
        <v>176</v>
      </c>
      <c r="I36" s="97">
        <v>44300</v>
      </c>
      <c r="J36" s="97">
        <v>44302</v>
      </c>
      <c r="K36" s="96">
        <v>1122</v>
      </c>
      <c r="L36" s="96">
        <v>500</v>
      </c>
      <c r="M36" s="96">
        <v>1</v>
      </c>
      <c r="N36" s="96">
        <f t="shared" si="1"/>
        <v>500</v>
      </c>
      <c r="O36" s="96"/>
    </row>
    <row r="37" spans="1:15" ht="20" customHeight="1">
      <c r="A37" s="96">
        <v>36</v>
      </c>
      <c r="B37" s="96" t="s">
        <v>174</v>
      </c>
      <c r="C37" s="96" t="s">
        <v>24</v>
      </c>
      <c r="D37" s="96" t="s">
        <v>211</v>
      </c>
      <c r="E37" s="96" t="s">
        <v>24</v>
      </c>
      <c r="F37" s="96" t="s">
        <v>334</v>
      </c>
      <c r="G37" s="96" t="s">
        <v>20</v>
      </c>
      <c r="H37" s="96" t="s">
        <v>321</v>
      </c>
      <c r="I37" s="97">
        <v>44300</v>
      </c>
      <c r="J37" s="97">
        <v>44302</v>
      </c>
      <c r="K37" s="96">
        <v>723</v>
      </c>
      <c r="L37" s="96">
        <v>500</v>
      </c>
      <c r="M37" s="96">
        <v>2</v>
      </c>
      <c r="N37" s="96">
        <f t="shared" si="1"/>
        <v>1000</v>
      </c>
      <c r="O37" s="96"/>
    </row>
    <row r="38" spans="1:15" ht="20" customHeight="1">
      <c r="A38" s="96">
        <v>37</v>
      </c>
      <c r="B38" s="96" t="s">
        <v>174</v>
      </c>
      <c r="C38" s="96" t="s">
        <v>24</v>
      </c>
      <c r="D38" s="96" t="s">
        <v>212</v>
      </c>
      <c r="E38" s="96" t="s">
        <v>24</v>
      </c>
      <c r="F38" s="96" t="s">
        <v>334</v>
      </c>
      <c r="G38" s="96" t="s">
        <v>20</v>
      </c>
      <c r="H38" s="96" t="s">
        <v>176</v>
      </c>
      <c r="I38" s="97">
        <v>44300</v>
      </c>
      <c r="J38" s="97">
        <v>44302</v>
      </c>
      <c r="K38" s="96">
        <v>719</v>
      </c>
      <c r="L38" s="96">
        <v>500</v>
      </c>
      <c r="M38" s="96">
        <v>1</v>
      </c>
      <c r="N38" s="96">
        <f t="shared" si="1"/>
        <v>500</v>
      </c>
      <c r="O38" s="96"/>
    </row>
    <row r="39" spans="1:15" ht="20" customHeight="1">
      <c r="A39" s="96">
        <v>38</v>
      </c>
      <c r="B39" s="96" t="s">
        <v>174</v>
      </c>
      <c r="C39" s="96" t="s">
        <v>24</v>
      </c>
      <c r="D39" s="96" t="s">
        <v>213</v>
      </c>
      <c r="E39" s="96" t="s">
        <v>24</v>
      </c>
      <c r="F39" s="96" t="s">
        <v>334</v>
      </c>
      <c r="G39" s="96" t="s">
        <v>20</v>
      </c>
      <c r="H39" s="96" t="s">
        <v>176</v>
      </c>
      <c r="I39" s="97">
        <v>44300</v>
      </c>
      <c r="J39" s="97">
        <v>44302</v>
      </c>
      <c r="K39" s="96">
        <v>719</v>
      </c>
      <c r="L39" s="96">
        <v>500</v>
      </c>
      <c r="M39" s="96">
        <v>1</v>
      </c>
      <c r="N39" s="96">
        <f t="shared" si="1"/>
        <v>500</v>
      </c>
      <c r="O39" s="96"/>
    </row>
    <row r="40" spans="1:15" ht="20" customHeight="1">
      <c r="A40" s="96">
        <v>39</v>
      </c>
      <c r="B40" s="96" t="s">
        <v>174</v>
      </c>
      <c r="C40" s="96" t="s">
        <v>175</v>
      </c>
      <c r="D40" s="96" t="s">
        <v>214</v>
      </c>
      <c r="E40" s="96" t="s">
        <v>175</v>
      </c>
      <c r="F40" s="96" t="s">
        <v>335</v>
      </c>
      <c r="G40" s="96" t="s">
        <v>20</v>
      </c>
      <c r="H40" s="96" t="s">
        <v>176</v>
      </c>
      <c r="I40" s="97">
        <v>44300</v>
      </c>
      <c r="J40" s="97">
        <v>44302</v>
      </c>
      <c r="K40" s="96">
        <v>1223</v>
      </c>
      <c r="L40" s="96">
        <v>500</v>
      </c>
      <c r="M40" s="96">
        <v>2</v>
      </c>
      <c r="N40" s="96">
        <f t="shared" si="1"/>
        <v>1000</v>
      </c>
      <c r="O40" s="96"/>
    </row>
    <row r="41" spans="1:15" ht="20" customHeight="1">
      <c r="A41" s="96">
        <v>40</v>
      </c>
      <c r="B41" s="96" t="s">
        <v>174</v>
      </c>
      <c r="C41" s="96" t="s">
        <v>175</v>
      </c>
      <c r="D41" s="96" t="s">
        <v>215</v>
      </c>
      <c r="E41" s="96" t="s">
        <v>175</v>
      </c>
      <c r="F41" s="96" t="s">
        <v>335</v>
      </c>
      <c r="G41" s="96" t="s">
        <v>20</v>
      </c>
      <c r="H41" s="96" t="s">
        <v>176</v>
      </c>
      <c r="I41" s="97">
        <v>44300</v>
      </c>
      <c r="J41" s="97">
        <v>44302</v>
      </c>
      <c r="K41" s="96">
        <v>817</v>
      </c>
      <c r="L41" s="96">
        <v>500</v>
      </c>
      <c r="M41" s="96">
        <v>1</v>
      </c>
      <c r="N41" s="96">
        <f t="shared" si="1"/>
        <v>500</v>
      </c>
      <c r="O41" s="96"/>
    </row>
    <row r="42" spans="1:15" ht="20" customHeight="1">
      <c r="A42" s="96">
        <v>41</v>
      </c>
      <c r="B42" s="96" t="s">
        <v>174</v>
      </c>
      <c r="C42" s="96" t="s">
        <v>175</v>
      </c>
      <c r="D42" s="96" t="s">
        <v>216</v>
      </c>
      <c r="E42" s="96" t="s">
        <v>175</v>
      </c>
      <c r="F42" s="96" t="s">
        <v>335</v>
      </c>
      <c r="G42" s="96" t="s">
        <v>20</v>
      </c>
      <c r="H42" s="96" t="s">
        <v>176</v>
      </c>
      <c r="I42" s="97">
        <v>44300</v>
      </c>
      <c r="J42" s="97">
        <v>44302</v>
      </c>
      <c r="K42" s="96">
        <v>817</v>
      </c>
      <c r="L42" s="96">
        <v>500</v>
      </c>
      <c r="M42" s="96">
        <v>1</v>
      </c>
      <c r="N42" s="96">
        <f t="shared" si="1"/>
        <v>500</v>
      </c>
      <c r="O42" s="96"/>
    </row>
    <row r="43" spans="1:15" ht="20" customHeight="1">
      <c r="A43" s="96">
        <v>42</v>
      </c>
      <c r="B43" s="96" t="s">
        <v>174</v>
      </c>
      <c r="C43" s="96" t="s">
        <v>175</v>
      </c>
      <c r="D43" s="96" t="s">
        <v>217</v>
      </c>
      <c r="E43" s="96" t="s">
        <v>175</v>
      </c>
      <c r="F43" s="96" t="s">
        <v>335</v>
      </c>
      <c r="G43" s="96" t="s">
        <v>20</v>
      </c>
      <c r="H43" s="96" t="s">
        <v>176</v>
      </c>
      <c r="I43" s="97">
        <v>44300</v>
      </c>
      <c r="J43" s="97">
        <v>44302</v>
      </c>
      <c r="K43" s="96">
        <v>818</v>
      </c>
      <c r="L43" s="96">
        <v>500</v>
      </c>
      <c r="M43" s="96">
        <v>2</v>
      </c>
      <c r="N43" s="96">
        <f t="shared" si="1"/>
        <v>1000</v>
      </c>
      <c r="O43" s="96"/>
    </row>
    <row r="44" spans="1:15" ht="20" customHeight="1">
      <c r="A44" s="96">
        <v>43</v>
      </c>
      <c r="B44" s="96" t="s">
        <v>174</v>
      </c>
      <c r="C44" s="96" t="s">
        <v>175</v>
      </c>
      <c r="D44" s="96" t="s">
        <v>218</v>
      </c>
      <c r="E44" s="96" t="s">
        <v>175</v>
      </c>
      <c r="F44" s="96" t="s">
        <v>335</v>
      </c>
      <c r="G44" s="96" t="s">
        <v>20</v>
      </c>
      <c r="H44" s="96" t="s">
        <v>176</v>
      </c>
      <c r="I44" s="97">
        <v>44300</v>
      </c>
      <c r="J44" s="97">
        <v>44302</v>
      </c>
      <c r="K44" s="96">
        <v>819</v>
      </c>
      <c r="L44" s="96">
        <v>500</v>
      </c>
      <c r="M44" s="96">
        <v>1</v>
      </c>
      <c r="N44" s="96">
        <f t="shared" si="1"/>
        <v>500</v>
      </c>
      <c r="O44" s="96"/>
    </row>
    <row r="45" spans="1:15" ht="20" customHeight="1">
      <c r="A45" s="96">
        <v>44</v>
      </c>
      <c r="B45" s="96" t="s">
        <v>174</v>
      </c>
      <c r="C45" s="96" t="s">
        <v>175</v>
      </c>
      <c r="D45" s="96" t="s">
        <v>219</v>
      </c>
      <c r="E45" s="96" t="s">
        <v>175</v>
      </c>
      <c r="F45" s="96" t="s">
        <v>335</v>
      </c>
      <c r="G45" s="96" t="s">
        <v>20</v>
      </c>
      <c r="H45" s="96" t="s">
        <v>176</v>
      </c>
      <c r="I45" s="97">
        <v>44300</v>
      </c>
      <c r="J45" s="97">
        <v>44302</v>
      </c>
      <c r="K45" s="96">
        <v>819</v>
      </c>
      <c r="L45" s="96">
        <v>500</v>
      </c>
      <c r="M45" s="96">
        <v>1</v>
      </c>
      <c r="N45" s="96">
        <f t="shared" si="1"/>
        <v>500</v>
      </c>
      <c r="O45" s="96"/>
    </row>
    <row r="46" spans="1:15" ht="20" customHeight="1">
      <c r="A46" s="96">
        <v>45</v>
      </c>
      <c r="B46" s="96" t="s">
        <v>174</v>
      </c>
      <c r="C46" s="96" t="s">
        <v>175</v>
      </c>
      <c r="D46" s="96" t="s">
        <v>220</v>
      </c>
      <c r="E46" s="96" t="s">
        <v>175</v>
      </c>
      <c r="F46" s="96" t="s">
        <v>335</v>
      </c>
      <c r="G46" s="96" t="s">
        <v>20</v>
      </c>
      <c r="H46" s="96" t="s">
        <v>176</v>
      </c>
      <c r="I46" s="97">
        <v>44300</v>
      </c>
      <c r="J46" s="97">
        <v>44302</v>
      </c>
      <c r="K46" s="96">
        <v>822</v>
      </c>
      <c r="L46" s="96">
        <v>500</v>
      </c>
      <c r="M46" s="96">
        <v>1</v>
      </c>
      <c r="N46" s="96">
        <f t="shared" si="1"/>
        <v>500</v>
      </c>
      <c r="O46" s="96"/>
    </row>
    <row r="47" spans="1:15" ht="20" customHeight="1">
      <c r="A47" s="96">
        <v>46</v>
      </c>
      <c r="B47" s="96" t="s">
        <v>174</v>
      </c>
      <c r="C47" s="96" t="s">
        <v>175</v>
      </c>
      <c r="D47" s="96" t="s">
        <v>221</v>
      </c>
      <c r="E47" s="96" t="s">
        <v>175</v>
      </c>
      <c r="F47" s="96" t="s">
        <v>335</v>
      </c>
      <c r="G47" s="96" t="s">
        <v>20</v>
      </c>
      <c r="H47" s="96" t="s">
        <v>176</v>
      </c>
      <c r="I47" s="97">
        <v>44300</v>
      </c>
      <c r="J47" s="97">
        <v>44302</v>
      </c>
      <c r="K47" s="96">
        <v>822</v>
      </c>
      <c r="L47" s="96">
        <v>500</v>
      </c>
      <c r="M47" s="96">
        <v>1</v>
      </c>
      <c r="N47" s="96">
        <f t="shared" si="1"/>
        <v>500</v>
      </c>
      <c r="O47" s="96"/>
    </row>
    <row r="48" spans="1:15" ht="20" customHeight="1">
      <c r="A48" s="96">
        <v>47</v>
      </c>
      <c r="B48" s="96" t="s">
        <v>174</v>
      </c>
      <c r="C48" s="96" t="s">
        <v>175</v>
      </c>
      <c r="D48" s="96" t="s">
        <v>222</v>
      </c>
      <c r="E48" s="96" t="s">
        <v>175</v>
      </c>
      <c r="F48" s="96" t="s">
        <v>335</v>
      </c>
      <c r="G48" s="96" t="s">
        <v>20</v>
      </c>
      <c r="H48" s="96" t="s">
        <v>176</v>
      </c>
      <c r="I48" s="97">
        <v>44300</v>
      </c>
      <c r="J48" s="97">
        <v>44302</v>
      </c>
      <c r="K48" s="96">
        <v>1618</v>
      </c>
      <c r="L48" s="96">
        <v>500</v>
      </c>
      <c r="M48" s="96">
        <v>1</v>
      </c>
      <c r="N48" s="96">
        <f t="shared" si="1"/>
        <v>500</v>
      </c>
      <c r="O48" s="96"/>
    </row>
    <row r="49" spans="1:15" ht="20" customHeight="1">
      <c r="A49" s="96">
        <v>48</v>
      </c>
      <c r="B49" s="96" t="s">
        <v>174</v>
      </c>
      <c r="C49" s="96" t="s">
        <v>175</v>
      </c>
      <c r="D49" s="96" t="s">
        <v>223</v>
      </c>
      <c r="E49" s="96" t="s">
        <v>175</v>
      </c>
      <c r="F49" s="96" t="s">
        <v>335</v>
      </c>
      <c r="G49" s="96" t="s">
        <v>20</v>
      </c>
      <c r="H49" s="96" t="s">
        <v>176</v>
      </c>
      <c r="I49" s="97">
        <v>44300</v>
      </c>
      <c r="J49" s="97">
        <v>44302</v>
      </c>
      <c r="K49" s="96">
        <v>1618</v>
      </c>
      <c r="L49" s="96">
        <v>500</v>
      </c>
      <c r="M49" s="96">
        <v>1</v>
      </c>
      <c r="N49" s="96">
        <f t="shared" si="1"/>
        <v>500</v>
      </c>
      <c r="O49" s="96"/>
    </row>
    <row r="50" spans="1:15" ht="20" customHeight="1">
      <c r="A50" s="96">
        <v>49</v>
      </c>
      <c r="B50" s="96" t="s">
        <v>174</v>
      </c>
      <c r="C50" s="96" t="s">
        <v>175</v>
      </c>
      <c r="D50" s="96" t="s">
        <v>224</v>
      </c>
      <c r="E50" s="96" t="s">
        <v>175</v>
      </c>
      <c r="F50" s="96" t="s">
        <v>335</v>
      </c>
      <c r="G50" s="96" t="s">
        <v>20</v>
      </c>
      <c r="H50" s="96" t="s">
        <v>176</v>
      </c>
      <c r="I50" s="97">
        <v>44300</v>
      </c>
      <c r="J50" s="97">
        <v>44302</v>
      </c>
      <c r="K50" s="96">
        <v>917</v>
      </c>
      <c r="L50" s="96">
        <v>500</v>
      </c>
      <c r="M50" s="96">
        <v>1</v>
      </c>
      <c r="N50" s="96">
        <f t="shared" si="1"/>
        <v>500</v>
      </c>
      <c r="O50" s="96"/>
    </row>
    <row r="51" spans="1:15" ht="20" customHeight="1">
      <c r="A51" s="96">
        <v>50</v>
      </c>
      <c r="B51" s="96" t="s">
        <v>174</v>
      </c>
      <c r="C51" s="96" t="s">
        <v>175</v>
      </c>
      <c r="D51" s="96" t="s">
        <v>225</v>
      </c>
      <c r="E51" s="96" t="s">
        <v>175</v>
      </c>
      <c r="F51" s="96" t="s">
        <v>335</v>
      </c>
      <c r="G51" s="96" t="s">
        <v>20</v>
      </c>
      <c r="H51" s="96" t="s">
        <v>176</v>
      </c>
      <c r="I51" s="97">
        <v>44300</v>
      </c>
      <c r="J51" s="97">
        <v>44302</v>
      </c>
      <c r="K51" s="96">
        <v>917</v>
      </c>
      <c r="L51" s="96">
        <v>500</v>
      </c>
      <c r="M51" s="96">
        <v>1</v>
      </c>
      <c r="N51" s="96">
        <f t="shared" si="1"/>
        <v>500</v>
      </c>
      <c r="O51" s="96"/>
    </row>
    <row r="52" spans="1:15" ht="20" customHeight="1">
      <c r="A52" s="96">
        <v>51</v>
      </c>
      <c r="B52" s="96" t="s">
        <v>174</v>
      </c>
      <c r="C52" s="96" t="s">
        <v>175</v>
      </c>
      <c r="D52" s="96" t="s">
        <v>226</v>
      </c>
      <c r="E52" s="96" t="s">
        <v>175</v>
      </c>
      <c r="F52" s="96" t="s">
        <v>335</v>
      </c>
      <c r="G52" s="96" t="s">
        <v>20</v>
      </c>
      <c r="H52" s="96" t="s">
        <v>176</v>
      </c>
      <c r="I52" s="97">
        <v>44300</v>
      </c>
      <c r="J52" s="97">
        <v>44302</v>
      </c>
      <c r="K52" s="96">
        <v>1115</v>
      </c>
      <c r="L52" s="96">
        <v>500</v>
      </c>
      <c r="M52" s="96">
        <v>1</v>
      </c>
      <c r="N52" s="96">
        <f t="shared" si="1"/>
        <v>500</v>
      </c>
      <c r="O52" s="96"/>
    </row>
    <row r="53" spans="1:15" ht="20" customHeight="1">
      <c r="A53" s="96">
        <v>52</v>
      </c>
      <c r="B53" s="96" t="s">
        <v>174</v>
      </c>
      <c r="C53" s="96" t="s">
        <v>175</v>
      </c>
      <c r="D53" s="96" t="s">
        <v>227</v>
      </c>
      <c r="E53" s="96" t="s">
        <v>175</v>
      </c>
      <c r="F53" s="96" t="s">
        <v>335</v>
      </c>
      <c r="G53" s="96" t="s">
        <v>20</v>
      </c>
      <c r="H53" s="96" t="s">
        <v>176</v>
      </c>
      <c r="I53" s="97">
        <v>44300</v>
      </c>
      <c r="J53" s="97">
        <v>44302</v>
      </c>
      <c r="K53" s="96">
        <v>1115</v>
      </c>
      <c r="L53" s="96">
        <v>500</v>
      </c>
      <c r="M53" s="96">
        <v>1</v>
      </c>
      <c r="N53" s="96">
        <f t="shared" si="1"/>
        <v>500</v>
      </c>
      <c r="O53" s="96"/>
    </row>
    <row r="54" spans="1:15" ht="20" customHeight="1">
      <c r="A54" s="96">
        <v>53</v>
      </c>
      <c r="B54" s="96" t="s">
        <v>174</v>
      </c>
      <c r="C54" s="96" t="s">
        <v>175</v>
      </c>
      <c r="D54" s="96" t="s">
        <v>228</v>
      </c>
      <c r="E54" s="96" t="s">
        <v>175</v>
      </c>
      <c r="F54" s="96" t="s">
        <v>335</v>
      </c>
      <c r="G54" s="96" t="s">
        <v>20</v>
      </c>
      <c r="H54" s="96" t="s">
        <v>176</v>
      </c>
      <c r="I54" s="97">
        <v>44300</v>
      </c>
      <c r="J54" s="97">
        <v>44302</v>
      </c>
      <c r="K54" s="96">
        <v>1619</v>
      </c>
      <c r="L54" s="96">
        <v>500</v>
      </c>
      <c r="M54" s="96">
        <v>1</v>
      </c>
      <c r="N54" s="96">
        <f t="shared" si="1"/>
        <v>500</v>
      </c>
      <c r="O54" s="96"/>
    </row>
    <row r="55" spans="1:15" ht="20" customHeight="1">
      <c r="A55" s="96">
        <v>54</v>
      </c>
      <c r="B55" s="96" t="s">
        <v>174</v>
      </c>
      <c r="C55" s="96" t="s">
        <v>175</v>
      </c>
      <c r="D55" s="96" t="s">
        <v>229</v>
      </c>
      <c r="E55" s="96" t="s">
        <v>175</v>
      </c>
      <c r="F55" s="96" t="s">
        <v>335</v>
      </c>
      <c r="G55" s="96" t="s">
        <v>20</v>
      </c>
      <c r="H55" s="96" t="s">
        <v>176</v>
      </c>
      <c r="I55" s="97">
        <v>44300</v>
      </c>
      <c r="J55" s="97">
        <v>44302</v>
      </c>
      <c r="K55" s="96">
        <v>1619</v>
      </c>
      <c r="L55" s="96">
        <v>500</v>
      </c>
      <c r="M55" s="96">
        <v>1</v>
      </c>
      <c r="N55" s="96">
        <f t="shared" si="1"/>
        <v>500</v>
      </c>
      <c r="O55" s="96"/>
    </row>
    <row r="56" spans="1:15" ht="20" customHeight="1">
      <c r="A56" s="96">
        <v>55</v>
      </c>
      <c r="B56" s="96" t="s">
        <v>174</v>
      </c>
      <c r="C56" s="96" t="s">
        <v>175</v>
      </c>
      <c r="D56" s="96" t="s">
        <v>230</v>
      </c>
      <c r="E56" s="96" t="s">
        <v>175</v>
      </c>
      <c r="F56" s="96" t="s">
        <v>335</v>
      </c>
      <c r="G56" s="96" t="s">
        <v>20</v>
      </c>
      <c r="H56" s="96" t="s">
        <v>176</v>
      </c>
      <c r="I56" s="97">
        <v>44300</v>
      </c>
      <c r="J56" s="97">
        <v>44302</v>
      </c>
      <c r="K56" s="96">
        <v>922</v>
      </c>
      <c r="L56" s="96">
        <v>500</v>
      </c>
      <c r="M56" s="96">
        <v>1</v>
      </c>
      <c r="N56" s="96">
        <f t="shared" si="1"/>
        <v>500</v>
      </c>
      <c r="O56" s="96"/>
    </row>
    <row r="57" spans="1:15" ht="20" customHeight="1">
      <c r="A57" s="96">
        <v>56</v>
      </c>
      <c r="B57" s="96" t="s">
        <v>174</v>
      </c>
      <c r="C57" s="96" t="s">
        <v>175</v>
      </c>
      <c r="D57" s="96" t="s">
        <v>231</v>
      </c>
      <c r="E57" s="96" t="s">
        <v>175</v>
      </c>
      <c r="F57" s="96" t="s">
        <v>335</v>
      </c>
      <c r="G57" s="96" t="s">
        <v>20</v>
      </c>
      <c r="H57" s="96" t="s">
        <v>176</v>
      </c>
      <c r="I57" s="97">
        <v>44300</v>
      </c>
      <c r="J57" s="97">
        <v>44302</v>
      </c>
      <c r="K57" s="96">
        <v>922</v>
      </c>
      <c r="L57" s="96">
        <v>500</v>
      </c>
      <c r="M57" s="96">
        <v>1</v>
      </c>
      <c r="N57" s="96">
        <f t="shared" si="1"/>
        <v>500</v>
      </c>
      <c r="O57" s="96"/>
    </row>
    <row r="58" spans="1:15" ht="20" customHeight="1">
      <c r="A58" s="96">
        <v>57</v>
      </c>
      <c r="B58" s="96" t="s">
        <v>174</v>
      </c>
      <c r="C58" s="96" t="s">
        <v>178</v>
      </c>
      <c r="D58" s="96" t="s">
        <v>232</v>
      </c>
      <c r="E58" s="96" t="s">
        <v>178</v>
      </c>
      <c r="F58" s="96" t="s">
        <v>335</v>
      </c>
      <c r="G58" s="96" t="s">
        <v>20</v>
      </c>
      <c r="H58" s="96" t="s">
        <v>176</v>
      </c>
      <c r="I58" s="97">
        <v>44300</v>
      </c>
      <c r="J58" s="97">
        <v>44302</v>
      </c>
      <c r="K58" s="96">
        <v>1715</v>
      </c>
      <c r="L58" s="96">
        <v>500</v>
      </c>
      <c r="M58" s="96">
        <v>1</v>
      </c>
      <c r="N58" s="96">
        <f t="shared" si="1"/>
        <v>500</v>
      </c>
      <c r="O58" s="96"/>
    </row>
    <row r="59" spans="1:15" ht="20" customHeight="1">
      <c r="A59" s="96">
        <v>58</v>
      </c>
      <c r="B59" s="96" t="s">
        <v>174</v>
      </c>
      <c r="C59" s="96" t="s">
        <v>178</v>
      </c>
      <c r="D59" s="96" t="s">
        <v>233</v>
      </c>
      <c r="E59" s="96" t="s">
        <v>178</v>
      </c>
      <c r="F59" s="96" t="s">
        <v>335</v>
      </c>
      <c r="G59" s="96" t="s">
        <v>20</v>
      </c>
      <c r="H59" s="96" t="s">
        <v>176</v>
      </c>
      <c r="I59" s="97">
        <v>44300</v>
      </c>
      <c r="J59" s="97">
        <v>44302</v>
      </c>
      <c r="K59" s="96">
        <v>1715</v>
      </c>
      <c r="L59" s="96">
        <v>500</v>
      </c>
      <c r="M59" s="96">
        <v>1</v>
      </c>
      <c r="N59" s="96">
        <f t="shared" si="1"/>
        <v>500</v>
      </c>
      <c r="O59" s="96"/>
    </row>
    <row r="60" spans="1:15" ht="20" customHeight="1">
      <c r="A60" s="96">
        <v>59</v>
      </c>
      <c r="B60" s="96" t="s">
        <v>174</v>
      </c>
      <c r="C60" s="96" t="s">
        <v>178</v>
      </c>
      <c r="D60" s="96" t="s">
        <v>234</v>
      </c>
      <c r="E60" s="96" t="s">
        <v>178</v>
      </c>
      <c r="F60" s="96" t="s">
        <v>335</v>
      </c>
      <c r="G60" s="96" t="s">
        <v>20</v>
      </c>
      <c r="H60" s="96" t="s">
        <v>176</v>
      </c>
      <c r="I60" s="97">
        <v>44300</v>
      </c>
      <c r="J60" s="97">
        <v>44302</v>
      </c>
      <c r="K60" s="96">
        <v>1719</v>
      </c>
      <c r="L60" s="96">
        <v>500</v>
      </c>
      <c r="M60" s="96">
        <v>1</v>
      </c>
      <c r="N60" s="96">
        <f t="shared" si="1"/>
        <v>500</v>
      </c>
      <c r="O60" s="96"/>
    </row>
    <row r="61" spans="1:15" ht="20" customHeight="1">
      <c r="A61" s="96">
        <v>60</v>
      </c>
      <c r="B61" s="96" t="s">
        <v>174</v>
      </c>
      <c r="C61" s="96" t="s">
        <v>177</v>
      </c>
      <c r="D61" s="96" t="s">
        <v>235</v>
      </c>
      <c r="E61" s="96" t="s">
        <v>177</v>
      </c>
      <c r="F61" s="96" t="s">
        <v>335</v>
      </c>
      <c r="G61" s="96" t="s">
        <v>20</v>
      </c>
      <c r="H61" s="96" t="s">
        <v>176</v>
      </c>
      <c r="I61" s="97">
        <v>44300</v>
      </c>
      <c r="J61" s="97">
        <v>44302</v>
      </c>
      <c r="K61" s="96">
        <v>1719</v>
      </c>
      <c r="L61" s="96">
        <v>500</v>
      </c>
      <c r="M61" s="96">
        <v>1</v>
      </c>
      <c r="N61" s="96">
        <f t="shared" si="1"/>
        <v>500</v>
      </c>
      <c r="O61" s="96"/>
    </row>
    <row r="62" spans="1:15" ht="20" customHeight="1">
      <c r="A62" s="96">
        <v>61</v>
      </c>
      <c r="B62" s="96" t="s">
        <v>174</v>
      </c>
      <c r="C62" s="96" t="s">
        <v>178</v>
      </c>
      <c r="D62" s="96" t="s">
        <v>236</v>
      </c>
      <c r="E62" s="96" t="s">
        <v>178</v>
      </c>
      <c r="F62" s="96" t="s">
        <v>335</v>
      </c>
      <c r="G62" s="96" t="s">
        <v>20</v>
      </c>
      <c r="H62" s="96" t="s">
        <v>176</v>
      </c>
      <c r="I62" s="97">
        <v>44300</v>
      </c>
      <c r="J62" s="97">
        <v>44302</v>
      </c>
      <c r="K62" s="96">
        <v>1722</v>
      </c>
      <c r="L62" s="96">
        <v>500</v>
      </c>
      <c r="M62" s="96">
        <v>1</v>
      </c>
      <c r="N62" s="96">
        <f t="shared" si="1"/>
        <v>500</v>
      </c>
      <c r="O62" s="96"/>
    </row>
    <row r="63" spans="1:15" ht="20" customHeight="1">
      <c r="A63" s="96">
        <v>62</v>
      </c>
      <c r="B63" s="96" t="s">
        <v>174</v>
      </c>
      <c r="C63" s="96" t="s">
        <v>178</v>
      </c>
      <c r="D63" s="96" t="s">
        <v>237</v>
      </c>
      <c r="E63" s="96" t="s">
        <v>178</v>
      </c>
      <c r="F63" s="96" t="s">
        <v>335</v>
      </c>
      <c r="G63" s="96" t="s">
        <v>20</v>
      </c>
      <c r="H63" s="96" t="s">
        <v>176</v>
      </c>
      <c r="I63" s="97">
        <v>44300</v>
      </c>
      <c r="J63" s="97">
        <v>44302</v>
      </c>
      <c r="K63" s="96">
        <v>1722</v>
      </c>
      <c r="L63" s="96">
        <v>500</v>
      </c>
      <c r="M63" s="96">
        <v>1</v>
      </c>
      <c r="N63" s="96">
        <f t="shared" si="1"/>
        <v>500</v>
      </c>
      <c r="O63" s="96"/>
    </row>
    <row r="64" spans="1:15" ht="20" customHeight="1">
      <c r="A64" s="96">
        <v>63</v>
      </c>
      <c r="B64" s="96" t="s">
        <v>174</v>
      </c>
      <c r="C64" s="96" t="s">
        <v>178</v>
      </c>
      <c r="D64" s="96" t="s">
        <v>238</v>
      </c>
      <c r="E64" s="96" t="s">
        <v>178</v>
      </c>
      <c r="F64" s="96" t="s">
        <v>335</v>
      </c>
      <c r="G64" s="96" t="s">
        <v>20</v>
      </c>
      <c r="H64" s="96" t="s">
        <v>320</v>
      </c>
      <c r="I64" s="97">
        <v>44300</v>
      </c>
      <c r="J64" s="97">
        <v>44302</v>
      </c>
      <c r="K64" s="96">
        <v>918</v>
      </c>
      <c r="L64" s="96">
        <v>500</v>
      </c>
      <c r="M64" s="96">
        <v>2</v>
      </c>
      <c r="N64" s="96">
        <f t="shared" si="1"/>
        <v>1000</v>
      </c>
      <c r="O64" s="96"/>
    </row>
    <row r="65" spans="1:15" ht="20" customHeight="1">
      <c r="A65" s="96">
        <v>64</v>
      </c>
      <c r="B65" s="96" t="s">
        <v>174</v>
      </c>
      <c r="C65" s="96" t="s">
        <v>178</v>
      </c>
      <c r="D65" s="96" t="s">
        <v>317</v>
      </c>
      <c r="E65" s="96" t="s">
        <v>178</v>
      </c>
      <c r="F65" s="96" t="s">
        <v>335</v>
      </c>
      <c r="G65" s="96" t="s">
        <v>20</v>
      </c>
      <c r="H65" s="96" t="s">
        <v>321</v>
      </c>
      <c r="I65" s="97">
        <v>44300</v>
      </c>
      <c r="J65" s="97">
        <v>44302</v>
      </c>
      <c r="K65" s="96">
        <v>816</v>
      </c>
      <c r="L65" s="96">
        <v>500</v>
      </c>
      <c r="M65" s="96">
        <v>2</v>
      </c>
      <c r="N65" s="96">
        <f t="shared" si="1"/>
        <v>1000</v>
      </c>
      <c r="O65" s="96"/>
    </row>
    <row r="66" spans="1:15" ht="20" customHeight="1">
      <c r="A66" s="96">
        <v>65</v>
      </c>
      <c r="B66" s="96" t="s">
        <v>174</v>
      </c>
      <c r="C66" s="96" t="s">
        <v>178</v>
      </c>
      <c r="D66" s="96" t="s">
        <v>239</v>
      </c>
      <c r="E66" s="96" t="s">
        <v>178</v>
      </c>
      <c r="F66" s="96" t="s">
        <v>335</v>
      </c>
      <c r="G66" s="96" t="s">
        <v>20</v>
      </c>
      <c r="H66" s="96" t="s">
        <v>176</v>
      </c>
      <c r="I66" s="97">
        <v>44300</v>
      </c>
      <c r="J66" s="97">
        <v>44302</v>
      </c>
      <c r="K66" s="96">
        <v>1623</v>
      </c>
      <c r="L66" s="96">
        <v>500</v>
      </c>
      <c r="M66" s="96">
        <v>1</v>
      </c>
      <c r="N66" s="96">
        <f t="shared" ref="N66:N97" si="2">L66*M66</f>
        <v>500</v>
      </c>
      <c r="O66" s="96"/>
    </row>
    <row r="67" spans="1:15" ht="20" customHeight="1">
      <c r="A67" s="96">
        <v>66</v>
      </c>
      <c r="B67" s="96" t="s">
        <v>174</v>
      </c>
      <c r="C67" s="96" t="s">
        <v>178</v>
      </c>
      <c r="D67" s="96" t="s">
        <v>240</v>
      </c>
      <c r="E67" s="96" t="s">
        <v>178</v>
      </c>
      <c r="F67" s="96" t="s">
        <v>335</v>
      </c>
      <c r="G67" s="96" t="s">
        <v>20</v>
      </c>
      <c r="H67" s="96" t="s">
        <v>176</v>
      </c>
      <c r="I67" s="97">
        <v>44300</v>
      </c>
      <c r="J67" s="97">
        <v>44302</v>
      </c>
      <c r="K67" s="96">
        <v>1623</v>
      </c>
      <c r="L67" s="96">
        <v>500</v>
      </c>
      <c r="M67" s="96">
        <v>1</v>
      </c>
      <c r="N67" s="96">
        <f t="shared" si="2"/>
        <v>500</v>
      </c>
      <c r="O67" s="96"/>
    </row>
    <row r="68" spans="1:15" ht="20" customHeight="1">
      <c r="A68" s="96">
        <v>67</v>
      </c>
      <c r="B68" s="96" t="s">
        <v>174</v>
      </c>
      <c r="C68" s="96" t="s">
        <v>177</v>
      </c>
      <c r="D68" s="96" t="s">
        <v>241</v>
      </c>
      <c r="E68" s="96" t="s">
        <v>177</v>
      </c>
      <c r="F68" s="96" t="s">
        <v>335</v>
      </c>
      <c r="G68" s="96" t="s">
        <v>20</v>
      </c>
      <c r="H68" s="96" t="s">
        <v>176</v>
      </c>
      <c r="I68" s="97">
        <v>44300</v>
      </c>
      <c r="J68" s="97">
        <v>44302</v>
      </c>
      <c r="K68" s="96">
        <v>1215</v>
      </c>
      <c r="L68" s="96">
        <v>500</v>
      </c>
      <c r="M68" s="96">
        <v>1</v>
      </c>
      <c r="N68" s="96">
        <f t="shared" si="2"/>
        <v>500</v>
      </c>
      <c r="O68" s="96"/>
    </row>
    <row r="69" spans="1:15" ht="20" customHeight="1">
      <c r="A69" s="96">
        <v>68</v>
      </c>
      <c r="B69" s="96" t="s">
        <v>174</v>
      </c>
      <c r="C69" s="96" t="s">
        <v>177</v>
      </c>
      <c r="D69" s="96" t="s">
        <v>242</v>
      </c>
      <c r="E69" s="96" t="s">
        <v>177</v>
      </c>
      <c r="F69" s="96" t="s">
        <v>335</v>
      </c>
      <c r="G69" s="96" t="s">
        <v>20</v>
      </c>
      <c r="H69" s="96" t="s">
        <v>176</v>
      </c>
      <c r="I69" s="97">
        <v>44300</v>
      </c>
      <c r="J69" s="97">
        <v>44302</v>
      </c>
      <c r="K69" s="96">
        <v>1215</v>
      </c>
      <c r="L69" s="96">
        <v>500</v>
      </c>
      <c r="M69" s="96">
        <v>1</v>
      </c>
      <c r="N69" s="96">
        <f t="shared" si="2"/>
        <v>500</v>
      </c>
      <c r="O69" s="96"/>
    </row>
    <row r="70" spans="1:15" ht="20" customHeight="1">
      <c r="A70" s="96">
        <v>69</v>
      </c>
      <c r="B70" s="96" t="s">
        <v>174</v>
      </c>
      <c r="C70" s="96" t="s">
        <v>177</v>
      </c>
      <c r="D70" s="96" t="s">
        <v>243</v>
      </c>
      <c r="E70" s="96" t="s">
        <v>177</v>
      </c>
      <c r="F70" s="96" t="s">
        <v>335</v>
      </c>
      <c r="G70" s="96" t="s">
        <v>20</v>
      </c>
      <c r="H70" s="96" t="s">
        <v>176</v>
      </c>
      <c r="I70" s="97">
        <v>44300</v>
      </c>
      <c r="J70" s="97">
        <v>44302</v>
      </c>
      <c r="K70" s="96">
        <v>823</v>
      </c>
      <c r="L70" s="96">
        <v>500</v>
      </c>
      <c r="M70" s="96">
        <v>1</v>
      </c>
      <c r="N70" s="96">
        <f t="shared" si="2"/>
        <v>500</v>
      </c>
      <c r="O70" s="96"/>
    </row>
    <row r="71" spans="1:15" ht="20" customHeight="1">
      <c r="A71" s="96">
        <v>70</v>
      </c>
      <c r="B71" s="96" t="s">
        <v>174</v>
      </c>
      <c r="C71" s="96" t="s">
        <v>177</v>
      </c>
      <c r="D71" s="96" t="s">
        <v>244</v>
      </c>
      <c r="E71" s="96" t="s">
        <v>177</v>
      </c>
      <c r="F71" s="96" t="s">
        <v>335</v>
      </c>
      <c r="G71" s="96" t="s">
        <v>20</v>
      </c>
      <c r="H71" s="96" t="s">
        <v>176</v>
      </c>
      <c r="I71" s="97">
        <v>44300</v>
      </c>
      <c r="J71" s="97">
        <v>44302</v>
      </c>
      <c r="K71" s="96">
        <v>823</v>
      </c>
      <c r="L71" s="96">
        <v>500</v>
      </c>
      <c r="M71" s="96">
        <v>1</v>
      </c>
      <c r="N71" s="96">
        <f t="shared" si="2"/>
        <v>500</v>
      </c>
      <c r="O71" s="96"/>
    </row>
    <row r="72" spans="1:15" ht="20" customHeight="1">
      <c r="A72" s="96">
        <v>71</v>
      </c>
      <c r="B72" s="96" t="s">
        <v>174</v>
      </c>
      <c r="C72" s="96" t="s">
        <v>177</v>
      </c>
      <c r="D72" s="96" t="s">
        <v>245</v>
      </c>
      <c r="E72" s="96" t="s">
        <v>177</v>
      </c>
      <c r="F72" s="96" t="s">
        <v>335</v>
      </c>
      <c r="G72" s="96" t="s">
        <v>20</v>
      </c>
      <c r="H72" s="96" t="s">
        <v>176</v>
      </c>
      <c r="I72" s="97">
        <v>44300</v>
      </c>
      <c r="J72" s="97">
        <v>44302</v>
      </c>
      <c r="K72" s="96">
        <v>1222</v>
      </c>
      <c r="L72" s="96">
        <v>500</v>
      </c>
      <c r="M72" s="96">
        <v>1</v>
      </c>
      <c r="N72" s="96">
        <f t="shared" si="2"/>
        <v>500</v>
      </c>
      <c r="O72" s="96"/>
    </row>
    <row r="73" spans="1:15" ht="20" customHeight="1">
      <c r="A73" s="96">
        <v>72</v>
      </c>
      <c r="B73" s="96" t="s">
        <v>174</v>
      </c>
      <c r="C73" s="96" t="s">
        <v>177</v>
      </c>
      <c r="D73" s="96" t="s">
        <v>246</v>
      </c>
      <c r="E73" s="96" t="s">
        <v>177</v>
      </c>
      <c r="F73" s="96" t="s">
        <v>335</v>
      </c>
      <c r="G73" s="96" t="s">
        <v>20</v>
      </c>
      <c r="H73" s="96" t="s">
        <v>176</v>
      </c>
      <c r="I73" s="97">
        <v>44300</v>
      </c>
      <c r="J73" s="97">
        <v>44302</v>
      </c>
      <c r="K73" s="96">
        <v>1222</v>
      </c>
      <c r="L73" s="96">
        <v>500</v>
      </c>
      <c r="M73" s="96">
        <v>1</v>
      </c>
      <c r="N73" s="96">
        <f t="shared" si="2"/>
        <v>500</v>
      </c>
      <c r="O73" s="96"/>
    </row>
    <row r="74" spans="1:15" ht="20" customHeight="1">
      <c r="A74" s="96">
        <v>73</v>
      </c>
      <c r="B74" s="96" t="s">
        <v>174</v>
      </c>
      <c r="C74" s="96" t="s">
        <v>177</v>
      </c>
      <c r="D74" s="96" t="s">
        <v>247</v>
      </c>
      <c r="E74" s="96" t="s">
        <v>177</v>
      </c>
      <c r="F74" s="96" t="s">
        <v>335</v>
      </c>
      <c r="G74" s="96" t="s">
        <v>20</v>
      </c>
      <c r="H74" s="96" t="s">
        <v>176</v>
      </c>
      <c r="I74" s="97">
        <v>44300</v>
      </c>
      <c r="J74" s="97">
        <v>44302</v>
      </c>
      <c r="K74" s="96">
        <v>1622</v>
      </c>
      <c r="L74" s="96">
        <v>500</v>
      </c>
      <c r="M74" s="96">
        <v>1</v>
      </c>
      <c r="N74" s="96">
        <f t="shared" si="2"/>
        <v>500</v>
      </c>
      <c r="O74" s="96"/>
    </row>
    <row r="75" spans="1:15" ht="20" customHeight="1">
      <c r="A75" s="96">
        <v>74</v>
      </c>
      <c r="B75" s="96" t="s">
        <v>174</v>
      </c>
      <c r="C75" s="96" t="s">
        <v>177</v>
      </c>
      <c r="D75" s="96" t="s">
        <v>248</v>
      </c>
      <c r="E75" s="96" t="s">
        <v>177</v>
      </c>
      <c r="F75" s="96" t="s">
        <v>335</v>
      </c>
      <c r="G75" s="96" t="s">
        <v>20</v>
      </c>
      <c r="H75" s="96" t="s">
        <v>176</v>
      </c>
      <c r="I75" s="97">
        <v>44300</v>
      </c>
      <c r="J75" s="97">
        <v>44302</v>
      </c>
      <c r="K75" s="96">
        <v>1622</v>
      </c>
      <c r="L75" s="96">
        <v>500</v>
      </c>
      <c r="M75" s="96">
        <v>1</v>
      </c>
      <c r="N75" s="96">
        <f t="shared" si="2"/>
        <v>500</v>
      </c>
      <c r="O75" s="96"/>
    </row>
    <row r="76" spans="1:15" ht="20" customHeight="1">
      <c r="A76" s="96">
        <v>75</v>
      </c>
      <c r="B76" s="96" t="s">
        <v>174</v>
      </c>
      <c r="C76" s="96" t="s">
        <v>177</v>
      </c>
      <c r="D76" s="96" t="s">
        <v>249</v>
      </c>
      <c r="E76" s="96" t="s">
        <v>177</v>
      </c>
      <c r="F76" s="96" t="s">
        <v>335</v>
      </c>
      <c r="G76" s="96" t="s">
        <v>20</v>
      </c>
      <c r="H76" s="96" t="s">
        <v>321</v>
      </c>
      <c r="I76" s="97">
        <v>44300</v>
      </c>
      <c r="J76" s="97">
        <v>44302</v>
      </c>
      <c r="K76" s="96">
        <v>923</v>
      </c>
      <c r="L76" s="96">
        <v>500</v>
      </c>
      <c r="M76" s="96">
        <v>2</v>
      </c>
      <c r="N76" s="96">
        <f t="shared" si="2"/>
        <v>1000</v>
      </c>
      <c r="O76" s="96"/>
    </row>
    <row r="77" spans="1:15" ht="20" customHeight="1">
      <c r="A77" s="96">
        <v>76</v>
      </c>
      <c r="B77" s="96" t="s">
        <v>174</v>
      </c>
      <c r="C77" s="96" t="s">
        <v>177</v>
      </c>
      <c r="D77" s="96" t="s">
        <v>250</v>
      </c>
      <c r="E77" s="96" t="s">
        <v>177</v>
      </c>
      <c r="F77" s="96" t="s">
        <v>335</v>
      </c>
      <c r="G77" s="96" t="s">
        <v>20</v>
      </c>
      <c r="H77" s="96" t="s">
        <v>176</v>
      </c>
      <c r="I77" s="97">
        <v>44300</v>
      </c>
      <c r="J77" s="97">
        <v>44302</v>
      </c>
      <c r="K77" s="96">
        <v>1017</v>
      </c>
      <c r="L77" s="96">
        <v>500</v>
      </c>
      <c r="M77" s="96">
        <v>1</v>
      </c>
      <c r="N77" s="96">
        <f t="shared" si="2"/>
        <v>500</v>
      </c>
      <c r="O77" s="96"/>
    </row>
    <row r="78" spans="1:15" ht="20" customHeight="1">
      <c r="A78" s="96">
        <v>77</v>
      </c>
      <c r="B78" s="96" t="s">
        <v>174</v>
      </c>
      <c r="C78" s="96" t="s">
        <v>177</v>
      </c>
      <c r="D78" s="96" t="s">
        <v>251</v>
      </c>
      <c r="E78" s="96" t="s">
        <v>177</v>
      </c>
      <c r="F78" s="96" t="s">
        <v>335</v>
      </c>
      <c r="G78" s="96" t="s">
        <v>20</v>
      </c>
      <c r="H78" s="96" t="s">
        <v>176</v>
      </c>
      <c r="I78" s="97">
        <v>44300</v>
      </c>
      <c r="J78" s="97">
        <v>44302</v>
      </c>
      <c r="K78" s="96">
        <v>1017</v>
      </c>
      <c r="L78" s="96">
        <v>500</v>
      </c>
      <c r="M78" s="96">
        <v>1</v>
      </c>
      <c r="N78" s="96">
        <f t="shared" si="2"/>
        <v>500</v>
      </c>
      <c r="O78" s="96"/>
    </row>
    <row r="79" spans="1:15" ht="20" customHeight="1">
      <c r="A79" s="96">
        <v>78</v>
      </c>
      <c r="B79" s="96" t="s">
        <v>174</v>
      </c>
      <c r="C79" s="96" t="s">
        <v>177</v>
      </c>
      <c r="D79" s="96" t="s">
        <v>252</v>
      </c>
      <c r="E79" s="96" t="s">
        <v>177</v>
      </c>
      <c r="F79" s="96" t="s">
        <v>335</v>
      </c>
      <c r="G79" s="96" t="s">
        <v>20</v>
      </c>
      <c r="H79" s="96" t="s">
        <v>176</v>
      </c>
      <c r="I79" s="97">
        <v>44300</v>
      </c>
      <c r="J79" s="97">
        <v>44302</v>
      </c>
      <c r="K79" s="96">
        <v>1219</v>
      </c>
      <c r="L79" s="96">
        <v>500</v>
      </c>
      <c r="M79" s="96">
        <v>1</v>
      </c>
      <c r="N79" s="96">
        <f t="shared" si="2"/>
        <v>500</v>
      </c>
      <c r="O79" s="96"/>
    </row>
    <row r="80" spans="1:15" ht="20" customHeight="1">
      <c r="A80" s="96">
        <v>79</v>
      </c>
      <c r="B80" s="96" t="s">
        <v>174</v>
      </c>
      <c r="C80" s="96" t="s">
        <v>177</v>
      </c>
      <c r="D80" s="96" t="s">
        <v>253</v>
      </c>
      <c r="E80" s="96" t="s">
        <v>177</v>
      </c>
      <c r="F80" s="96" t="s">
        <v>335</v>
      </c>
      <c r="G80" s="96" t="s">
        <v>20</v>
      </c>
      <c r="H80" s="96" t="s">
        <v>176</v>
      </c>
      <c r="I80" s="97">
        <v>44300</v>
      </c>
      <c r="J80" s="97">
        <v>44302</v>
      </c>
      <c r="K80" s="96">
        <v>1219</v>
      </c>
      <c r="L80" s="96">
        <v>500</v>
      </c>
      <c r="M80" s="96">
        <v>1</v>
      </c>
      <c r="N80" s="96">
        <f t="shared" si="2"/>
        <v>500</v>
      </c>
      <c r="O80" s="96"/>
    </row>
    <row r="81" spans="1:15" ht="20" customHeight="1">
      <c r="A81" s="96">
        <v>80</v>
      </c>
      <c r="B81" s="96" t="s">
        <v>174</v>
      </c>
      <c r="C81" s="96" t="s">
        <v>175</v>
      </c>
      <c r="D81" s="96" t="s">
        <v>254</v>
      </c>
      <c r="E81" s="96" t="s">
        <v>175</v>
      </c>
      <c r="F81" s="96" t="s">
        <v>335</v>
      </c>
      <c r="G81" s="96" t="s">
        <v>20</v>
      </c>
      <c r="H81" s="96" t="s">
        <v>322</v>
      </c>
      <c r="I81" s="97">
        <v>44300</v>
      </c>
      <c r="J81" s="97">
        <v>44302</v>
      </c>
      <c r="K81" s="96">
        <v>919</v>
      </c>
      <c r="L81" s="96">
        <v>500</v>
      </c>
      <c r="M81" s="96">
        <v>2</v>
      </c>
      <c r="N81" s="96">
        <f t="shared" si="2"/>
        <v>1000</v>
      </c>
      <c r="O81" s="96"/>
    </row>
    <row r="82" spans="1:15" ht="20" customHeight="1">
      <c r="A82" s="96">
        <v>81</v>
      </c>
      <c r="B82" s="96" t="s">
        <v>174</v>
      </c>
      <c r="C82" s="96" t="s">
        <v>178</v>
      </c>
      <c r="D82" s="96" t="s">
        <v>255</v>
      </c>
      <c r="E82" s="96" t="s">
        <v>178</v>
      </c>
      <c r="F82" s="96" t="s">
        <v>335</v>
      </c>
      <c r="G82" s="96" t="s">
        <v>20</v>
      </c>
      <c r="H82" s="96" t="s">
        <v>321</v>
      </c>
      <c r="I82" s="97">
        <v>44300</v>
      </c>
      <c r="J82" s="97">
        <v>44301</v>
      </c>
      <c r="K82" s="96">
        <v>1718</v>
      </c>
      <c r="L82" s="96">
        <v>500</v>
      </c>
      <c r="M82" s="96">
        <v>1</v>
      </c>
      <c r="N82" s="96">
        <f t="shared" si="2"/>
        <v>500</v>
      </c>
      <c r="O82" s="96"/>
    </row>
    <row r="83" spans="1:15" ht="20" customHeight="1">
      <c r="A83" s="96">
        <v>82</v>
      </c>
      <c r="B83" s="96" t="s">
        <v>174</v>
      </c>
      <c r="C83" s="96" t="s">
        <v>178</v>
      </c>
      <c r="D83" s="96" t="s">
        <v>256</v>
      </c>
      <c r="E83" s="96" t="s">
        <v>178</v>
      </c>
      <c r="F83" s="96" t="s">
        <v>335</v>
      </c>
      <c r="G83" s="96" t="s">
        <v>20</v>
      </c>
      <c r="H83" s="96" t="s">
        <v>318</v>
      </c>
      <c r="I83" s="97">
        <v>44300</v>
      </c>
      <c r="J83" s="97">
        <v>44302</v>
      </c>
      <c r="K83" s="96">
        <v>907</v>
      </c>
      <c r="L83" s="96">
        <v>500</v>
      </c>
      <c r="M83" s="96">
        <v>2</v>
      </c>
      <c r="N83" s="96">
        <f t="shared" si="2"/>
        <v>1000</v>
      </c>
      <c r="O83" s="96"/>
    </row>
    <row r="84" spans="1:15" ht="20" customHeight="1">
      <c r="A84" s="96">
        <v>83</v>
      </c>
      <c r="B84" s="96" t="s">
        <v>174</v>
      </c>
      <c r="C84" s="96" t="s">
        <v>178</v>
      </c>
      <c r="D84" s="96" t="s">
        <v>257</v>
      </c>
      <c r="E84" s="96" t="s">
        <v>178</v>
      </c>
      <c r="F84" s="96" t="s">
        <v>335</v>
      </c>
      <c r="G84" s="96" t="s">
        <v>20</v>
      </c>
      <c r="H84" s="96" t="s">
        <v>318</v>
      </c>
      <c r="I84" s="97">
        <v>44300</v>
      </c>
      <c r="J84" s="97">
        <v>44302</v>
      </c>
      <c r="K84" s="96">
        <v>1717</v>
      </c>
      <c r="L84" s="96">
        <v>500</v>
      </c>
      <c r="M84" s="96">
        <v>2</v>
      </c>
      <c r="N84" s="96">
        <f t="shared" si="2"/>
        <v>1000</v>
      </c>
      <c r="O84" s="96"/>
    </row>
    <row r="85" spans="1:15" ht="20" customHeight="1">
      <c r="A85" s="96">
        <v>84</v>
      </c>
      <c r="B85" s="96" t="s">
        <v>174</v>
      </c>
      <c r="C85" s="96" t="s">
        <v>175</v>
      </c>
      <c r="D85" s="96" t="s">
        <v>258</v>
      </c>
      <c r="E85" s="96" t="s">
        <v>175</v>
      </c>
      <c r="F85" s="96" t="s">
        <v>335</v>
      </c>
      <c r="G85" s="96" t="s">
        <v>20</v>
      </c>
      <c r="H85" s="96" t="s">
        <v>319</v>
      </c>
      <c r="I85" s="97">
        <v>44300</v>
      </c>
      <c r="J85" s="97">
        <v>44302</v>
      </c>
      <c r="K85" s="96">
        <v>908</v>
      </c>
      <c r="L85" s="96">
        <v>500</v>
      </c>
      <c r="M85" s="96">
        <v>2</v>
      </c>
      <c r="N85" s="96">
        <f t="shared" si="2"/>
        <v>1000</v>
      </c>
      <c r="O85" s="96"/>
    </row>
    <row r="86" spans="1:15" ht="20" customHeight="1">
      <c r="A86" s="96">
        <v>85</v>
      </c>
      <c r="B86" s="96" t="s">
        <v>174</v>
      </c>
      <c r="C86" s="96" t="s">
        <v>175</v>
      </c>
      <c r="D86" s="96" t="s">
        <v>259</v>
      </c>
      <c r="E86" s="96" t="s">
        <v>175</v>
      </c>
      <c r="F86" s="96" t="s">
        <v>335</v>
      </c>
      <c r="G86" s="96" t="s">
        <v>20</v>
      </c>
      <c r="H86" s="96" t="s">
        <v>319</v>
      </c>
      <c r="I86" s="97">
        <v>44300</v>
      </c>
      <c r="J86" s="97">
        <v>44302</v>
      </c>
      <c r="K86" s="96">
        <v>2111</v>
      </c>
      <c r="L86" s="96">
        <v>500</v>
      </c>
      <c r="M86" s="96">
        <v>2</v>
      </c>
      <c r="N86" s="96">
        <f t="shared" si="2"/>
        <v>1000</v>
      </c>
      <c r="O86" s="96"/>
    </row>
    <row r="87" spans="1:15" ht="20" customHeight="1">
      <c r="A87" s="96">
        <v>86</v>
      </c>
      <c r="B87" s="96" t="s">
        <v>174</v>
      </c>
      <c r="C87" s="96" t="s">
        <v>175</v>
      </c>
      <c r="D87" s="96" t="s">
        <v>260</v>
      </c>
      <c r="E87" s="96" t="s">
        <v>175</v>
      </c>
      <c r="F87" s="96" t="s">
        <v>335</v>
      </c>
      <c r="G87" s="96" t="s">
        <v>20</v>
      </c>
      <c r="H87" s="96" t="s">
        <v>319</v>
      </c>
      <c r="I87" s="97">
        <v>44300</v>
      </c>
      <c r="J87" s="97">
        <v>44302</v>
      </c>
      <c r="K87" s="96">
        <v>2223</v>
      </c>
      <c r="L87" s="96">
        <v>500</v>
      </c>
      <c r="M87" s="96">
        <v>2</v>
      </c>
      <c r="N87" s="96">
        <f t="shared" si="2"/>
        <v>1000</v>
      </c>
      <c r="O87" s="96"/>
    </row>
    <row r="88" spans="1:15" ht="20" customHeight="1">
      <c r="A88" s="96">
        <v>87</v>
      </c>
      <c r="B88" s="96" t="s">
        <v>174</v>
      </c>
      <c r="C88" s="96" t="s">
        <v>175</v>
      </c>
      <c r="D88" s="96" t="s">
        <v>261</v>
      </c>
      <c r="E88" s="96" t="s">
        <v>175</v>
      </c>
      <c r="F88" s="96" t="s">
        <v>335</v>
      </c>
      <c r="G88" s="96" t="s">
        <v>20</v>
      </c>
      <c r="H88" s="96" t="s">
        <v>319</v>
      </c>
      <c r="I88" s="97">
        <v>44300</v>
      </c>
      <c r="J88" s="97">
        <v>44302</v>
      </c>
      <c r="K88" s="96">
        <v>613</v>
      </c>
      <c r="L88" s="96">
        <v>500</v>
      </c>
      <c r="M88" s="96">
        <v>2</v>
      </c>
      <c r="N88" s="96">
        <f t="shared" si="2"/>
        <v>1000</v>
      </c>
      <c r="O88" s="96"/>
    </row>
    <row r="89" spans="1:15" ht="20" customHeight="1">
      <c r="A89" s="96">
        <v>88</v>
      </c>
      <c r="B89" s="96" t="s">
        <v>174</v>
      </c>
      <c r="C89" s="96" t="s">
        <v>175</v>
      </c>
      <c r="D89" s="96" t="s">
        <v>262</v>
      </c>
      <c r="E89" s="96" t="s">
        <v>175</v>
      </c>
      <c r="F89" s="96" t="s">
        <v>335</v>
      </c>
      <c r="G89" s="96" t="s">
        <v>20</v>
      </c>
      <c r="H89" s="96" t="s">
        <v>319</v>
      </c>
      <c r="I89" s="97">
        <v>44300</v>
      </c>
      <c r="J89" s="97">
        <v>44302</v>
      </c>
      <c r="K89" s="96">
        <v>1810</v>
      </c>
      <c r="L89" s="96">
        <v>500</v>
      </c>
      <c r="M89" s="96">
        <v>2</v>
      </c>
      <c r="N89" s="96">
        <f t="shared" si="2"/>
        <v>1000</v>
      </c>
      <c r="O89" s="96"/>
    </row>
    <row r="90" spans="1:15" ht="20" customHeight="1">
      <c r="A90" s="96">
        <v>89</v>
      </c>
      <c r="B90" s="96" t="s">
        <v>174</v>
      </c>
      <c r="C90" s="96" t="s">
        <v>175</v>
      </c>
      <c r="D90" s="96" t="s">
        <v>263</v>
      </c>
      <c r="E90" s="96" t="s">
        <v>175</v>
      </c>
      <c r="F90" s="96" t="s">
        <v>335</v>
      </c>
      <c r="G90" s="96" t="s">
        <v>20</v>
      </c>
      <c r="H90" s="96" t="s">
        <v>319</v>
      </c>
      <c r="I90" s="97">
        <v>44300</v>
      </c>
      <c r="J90" s="97">
        <v>44302</v>
      </c>
      <c r="K90" s="96">
        <v>1710</v>
      </c>
      <c r="L90" s="96">
        <v>500</v>
      </c>
      <c r="M90" s="96">
        <v>2</v>
      </c>
      <c r="N90" s="96">
        <f t="shared" si="2"/>
        <v>1000</v>
      </c>
      <c r="O90" s="96"/>
    </row>
    <row r="91" spans="1:15" ht="20" customHeight="1">
      <c r="A91" s="96">
        <v>90</v>
      </c>
      <c r="B91" s="96" t="s">
        <v>174</v>
      </c>
      <c r="C91" s="96" t="s">
        <v>175</v>
      </c>
      <c r="D91" s="96" t="s">
        <v>264</v>
      </c>
      <c r="E91" s="96" t="s">
        <v>175</v>
      </c>
      <c r="F91" s="96" t="s">
        <v>335</v>
      </c>
      <c r="G91" s="96" t="s">
        <v>20</v>
      </c>
      <c r="H91" s="96" t="s">
        <v>319</v>
      </c>
      <c r="I91" s="97">
        <v>44300</v>
      </c>
      <c r="J91" s="97">
        <v>44302</v>
      </c>
      <c r="K91" s="96">
        <v>2005</v>
      </c>
      <c r="L91" s="96">
        <v>500</v>
      </c>
      <c r="M91" s="96">
        <v>2</v>
      </c>
      <c r="N91" s="96">
        <f t="shared" si="2"/>
        <v>1000</v>
      </c>
      <c r="O91" s="96"/>
    </row>
    <row r="92" spans="1:15" ht="20" customHeight="1">
      <c r="A92" s="96">
        <v>91</v>
      </c>
      <c r="B92" s="96" t="s">
        <v>174</v>
      </c>
      <c r="C92" s="96" t="s">
        <v>175</v>
      </c>
      <c r="D92" s="96" t="s">
        <v>265</v>
      </c>
      <c r="E92" s="96" t="s">
        <v>175</v>
      </c>
      <c r="F92" s="96" t="s">
        <v>335</v>
      </c>
      <c r="G92" s="96" t="s">
        <v>20</v>
      </c>
      <c r="H92" s="96" t="s">
        <v>319</v>
      </c>
      <c r="I92" s="97">
        <v>44300</v>
      </c>
      <c r="J92" s="97">
        <v>44302</v>
      </c>
      <c r="K92" s="96">
        <v>2101</v>
      </c>
      <c r="L92" s="96">
        <v>500</v>
      </c>
      <c r="M92" s="96">
        <v>2</v>
      </c>
      <c r="N92" s="96">
        <f t="shared" si="2"/>
        <v>1000</v>
      </c>
      <c r="O92" s="96"/>
    </row>
    <row r="93" spans="1:15" ht="20" customHeight="1">
      <c r="A93" s="96">
        <v>92</v>
      </c>
      <c r="B93" s="96" t="s">
        <v>174</v>
      </c>
      <c r="C93" s="96" t="s">
        <v>178</v>
      </c>
      <c r="D93" s="96" t="s">
        <v>266</v>
      </c>
      <c r="E93" s="96" t="s">
        <v>178</v>
      </c>
      <c r="F93" s="96" t="s">
        <v>335</v>
      </c>
      <c r="G93" s="96" t="s">
        <v>20</v>
      </c>
      <c r="H93" s="96" t="s">
        <v>319</v>
      </c>
      <c r="I93" s="97">
        <v>44300</v>
      </c>
      <c r="J93" s="97">
        <v>44302</v>
      </c>
      <c r="K93" s="96">
        <v>1520</v>
      </c>
      <c r="L93" s="96">
        <v>500</v>
      </c>
      <c r="M93" s="96">
        <v>2</v>
      </c>
      <c r="N93" s="96">
        <f t="shared" si="2"/>
        <v>1000</v>
      </c>
      <c r="O93" s="96"/>
    </row>
    <row r="94" spans="1:15" ht="20" customHeight="1">
      <c r="A94" s="96">
        <v>93</v>
      </c>
      <c r="B94" s="96" t="s">
        <v>174</v>
      </c>
      <c r="C94" s="96" t="s">
        <v>178</v>
      </c>
      <c r="D94" s="96" t="s">
        <v>267</v>
      </c>
      <c r="E94" s="96" t="s">
        <v>178</v>
      </c>
      <c r="F94" s="96" t="s">
        <v>335</v>
      </c>
      <c r="G94" s="96" t="s">
        <v>20</v>
      </c>
      <c r="H94" s="96" t="s">
        <v>319</v>
      </c>
      <c r="I94" s="97">
        <v>44300</v>
      </c>
      <c r="J94" s="97">
        <v>44302</v>
      </c>
      <c r="K94" s="96">
        <v>921</v>
      </c>
      <c r="L94" s="96">
        <v>500</v>
      </c>
      <c r="M94" s="96">
        <v>2</v>
      </c>
      <c r="N94" s="96">
        <f t="shared" si="2"/>
        <v>1000</v>
      </c>
      <c r="O94" s="96"/>
    </row>
    <row r="95" spans="1:15" ht="20" customHeight="1">
      <c r="A95" s="96">
        <v>94</v>
      </c>
      <c r="B95" s="96" t="s">
        <v>174</v>
      </c>
      <c r="C95" s="96" t="s">
        <v>178</v>
      </c>
      <c r="D95" s="96" t="s">
        <v>268</v>
      </c>
      <c r="E95" s="96" t="s">
        <v>178</v>
      </c>
      <c r="F95" s="96" t="s">
        <v>335</v>
      </c>
      <c r="G95" s="96" t="s">
        <v>20</v>
      </c>
      <c r="H95" s="96" t="s">
        <v>319</v>
      </c>
      <c r="I95" s="97">
        <v>44300</v>
      </c>
      <c r="J95" s="97">
        <v>44302</v>
      </c>
      <c r="K95" s="96">
        <v>2008</v>
      </c>
      <c r="L95" s="96">
        <v>500</v>
      </c>
      <c r="M95" s="96">
        <v>2</v>
      </c>
      <c r="N95" s="96">
        <f t="shared" si="2"/>
        <v>1000</v>
      </c>
      <c r="O95" s="96"/>
    </row>
    <row r="96" spans="1:15" ht="20" customHeight="1">
      <c r="A96" s="96">
        <v>95</v>
      </c>
      <c r="B96" s="96" t="s">
        <v>174</v>
      </c>
      <c r="C96" s="96" t="s">
        <v>178</v>
      </c>
      <c r="D96" s="96" t="s">
        <v>269</v>
      </c>
      <c r="E96" s="96" t="s">
        <v>178</v>
      </c>
      <c r="F96" s="96" t="s">
        <v>335</v>
      </c>
      <c r="G96" s="96" t="s">
        <v>20</v>
      </c>
      <c r="H96" s="96" t="s">
        <v>319</v>
      </c>
      <c r="I96" s="97">
        <v>44300</v>
      </c>
      <c r="J96" s="97">
        <v>44302</v>
      </c>
      <c r="K96" s="96">
        <v>1601</v>
      </c>
      <c r="L96" s="96">
        <v>500</v>
      </c>
      <c r="M96" s="96">
        <v>2</v>
      </c>
      <c r="N96" s="96">
        <f t="shared" si="2"/>
        <v>1000</v>
      </c>
      <c r="O96" s="96"/>
    </row>
    <row r="97" spans="1:15" ht="20" customHeight="1">
      <c r="A97" s="96">
        <v>96</v>
      </c>
      <c r="B97" s="96" t="s">
        <v>174</v>
      </c>
      <c r="C97" s="96" t="s">
        <v>178</v>
      </c>
      <c r="D97" s="96" t="s">
        <v>270</v>
      </c>
      <c r="E97" s="96" t="s">
        <v>178</v>
      </c>
      <c r="F97" s="96" t="s">
        <v>335</v>
      </c>
      <c r="G97" s="96" t="s">
        <v>20</v>
      </c>
      <c r="H97" s="96" t="s">
        <v>319</v>
      </c>
      <c r="I97" s="97">
        <v>44300</v>
      </c>
      <c r="J97" s="97">
        <v>44302</v>
      </c>
      <c r="K97" s="96">
        <v>2110</v>
      </c>
      <c r="L97" s="96">
        <v>500</v>
      </c>
      <c r="M97" s="96">
        <v>2</v>
      </c>
      <c r="N97" s="96">
        <f t="shared" si="2"/>
        <v>1000</v>
      </c>
      <c r="O97" s="96"/>
    </row>
    <row r="98" spans="1:15" ht="20" customHeight="1">
      <c r="A98" s="96">
        <v>97</v>
      </c>
      <c r="B98" s="96" t="s">
        <v>174</v>
      </c>
      <c r="C98" s="96" t="s">
        <v>178</v>
      </c>
      <c r="D98" s="96" t="s">
        <v>271</v>
      </c>
      <c r="E98" s="96" t="s">
        <v>178</v>
      </c>
      <c r="F98" s="96" t="s">
        <v>335</v>
      </c>
      <c r="G98" s="96" t="s">
        <v>20</v>
      </c>
      <c r="H98" s="96" t="s">
        <v>319</v>
      </c>
      <c r="I98" s="97">
        <v>44300</v>
      </c>
      <c r="J98" s="97">
        <v>44302</v>
      </c>
      <c r="K98" s="96">
        <v>906</v>
      </c>
      <c r="L98" s="96">
        <v>500</v>
      </c>
      <c r="M98" s="96">
        <v>2</v>
      </c>
      <c r="N98" s="96">
        <f t="shared" ref="N98:N129" si="3">L98*M98</f>
        <v>1000</v>
      </c>
      <c r="O98" s="96"/>
    </row>
    <row r="99" spans="1:15" ht="20" customHeight="1">
      <c r="A99" s="96">
        <v>98</v>
      </c>
      <c r="B99" s="96" t="s">
        <v>174</v>
      </c>
      <c r="C99" s="96" t="s">
        <v>178</v>
      </c>
      <c r="D99" s="96" t="s">
        <v>272</v>
      </c>
      <c r="E99" s="96" t="s">
        <v>178</v>
      </c>
      <c r="F99" s="96" t="s">
        <v>335</v>
      </c>
      <c r="G99" s="96" t="s">
        <v>20</v>
      </c>
      <c r="H99" s="96" t="s">
        <v>319</v>
      </c>
      <c r="I99" s="97">
        <v>44300</v>
      </c>
      <c r="J99" s="97">
        <v>44302</v>
      </c>
      <c r="K99" s="96">
        <v>1801</v>
      </c>
      <c r="L99" s="96">
        <v>500</v>
      </c>
      <c r="M99" s="96">
        <v>2</v>
      </c>
      <c r="N99" s="96">
        <f t="shared" si="3"/>
        <v>1000</v>
      </c>
      <c r="O99" s="96"/>
    </row>
    <row r="100" spans="1:15" ht="20" customHeight="1">
      <c r="A100" s="96">
        <v>99</v>
      </c>
      <c r="B100" s="96" t="s">
        <v>174</v>
      </c>
      <c r="C100" s="96" t="s">
        <v>178</v>
      </c>
      <c r="D100" s="96" t="s">
        <v>273</v>
      </c>
      <c r="E100" s="96" t="s">
        <v>178</v>
      </c>
      <c r="F100" s="96" t="s">
        <v>335</v>
      </c>
      <c r="G100" s="96" t="s">
        <v>20</v>
      </c>
      <c r="H100" s="96" t="s">
        <v>319</v>
      </c>
      <c r="I100" s="97">
        <v>44300</v>
      </c>
      <c r="J100" s="97">
        <v>44302</v>
      </c>
      <c r="K100" s="96">
        <v>1708</v>
      </c>
      <c r="L100" s="96">
        <v>500</v>
      </c>
      <c r="M100" s="96">
        <v>2</v>
      </c>
      <c r="N100" s="96">
        <f t="shared" si="3"/>
        <v>1000</v>
      </c>
      <c r="O100" s="96"/>
    </row>
    <row r="101" spans="1:15" ht="20" customHeight="1">
      <c r="A101" s="96">
        <v>100</v>
      </c>
      <c r="B101" s="96" t="s">
        <v>174</v>
      </c>
      <c r="C101" s="96" t="s">
        <v>178</v>
      </c>
      <c r="D101" s="96" t="s">
        <v>274</v>
      </c>
      <c r="E101" s="96" t="s">
        <v>178</v>
      </c>
      <c r="F101" s="96" t="s">
        <v>335</v>
      </c>
      <c r="G101" s="96" t="s">
        <v>20</v>
      </c>
      <c r="H101" s="96" t="s">
        <v>319</v>
      </c>
      <c r="I101" s="97">
        <v>44300</v>
      </c>
      <c r="J101" s="97">
        <v>44302</v>
      </c>
      <c r="K101" s="96">
        <v>1221</v>
      </c>
      <c r="L101" s="96">
        <v>500</v>
      </c>
      <c r="M101" s="96">
        <v>2</v>
      </c>
      <c r="N101" s="96">
        <f t="shared" si="3"/>
        <v>1000</v>
      </c>
      <c r="O101" s="96"/>
    </row>
    <row r="102" spans="1:15" ht="20" customHeight="1">
      <c r="A102" s="96">
        <v>101</v>
      </c>
      <c r="B102" s="96" t="s">
        <v>174</v>
      </c>
      <c r="C102" s="96" t="s">
        <v>178</v>
      </c>
      <c r="D102" s="96" t="s">
        <v>275</v>
      </c>
      <c r="E102" s="96" t="s">
        <v>178</v>
      </c>
      <c r="F102" s="96" t="s">
        <v>335</v>
      </c>
      <c r="G102" s="96" t="s">
        <v>20</v>
      </c>
      <c r="H102" s="96" t="s">
        <v>319</v>
      </c>
      <c r="I102" s="97">
        <v>44300</v>
      </c>
      <c r="J102" s="97">
        <v>44302</v>
      </c>
      <c r="K102" s="96">
        <v>1805</v>
      </c>
      <c r="L102" s="96">
        <v>500</v>
      </c>
      <c r="M102" s="96">
        <v>2</v>
      </c>
      <c r="N102" s="96">
        <f t="shared" si="3"/>
        <v>1000</v>
      </c>
      <c r="O102" s="96"/>
    </row>
    <row r="103" spans="1:15" ht="20" customHeight="1">
      <c r="A103" s="96">
        <v>102</v>
      </c>
      <c r="B103" s="96" t="s">
        <v>174</v>
      </c>
      <c r="C103" s="96" t="s">
        <v>178</v>
      </c>
      <c r="D103" s="96" t="s">
        <v>276</v>
      </c>
      <c r="E103" s="96" t="s">
        <v>178</v>
      </c>
      <c r="F103" s="96" t="s">
        <v>335</v>
      </c>
      <c r="G103" s="96" t="s">
        <v>20</v>
      </c>
      <c r="H103" s="96" t="s">
        <v>319</v>
      </c>
      <c r="I103" s="97">
        <v>44300</v>
      </c>
      <c r="J103" s="97">
        <v>44302</v>
      </c>
      <c r="K103" s="96">
        <v>1910</v>
      </c>
      <c r="L103" s="96">
        <v>500</v>
      </c>
      <c r="M103" s="96">
        <v>2</v>
      </c>
      <c r="N103" s="96">
        <f t="shared" si="3"/>
        <v>1000</v>
      </c>
      <c r="O103" s="96"/>
    </row>
    <row r="104" spans="1:15" ht="20" customHeight="1">
      <c r="A104" s="96">
        <v>103</v>
      </c>
      <c r="B104" s="96" t="s">
        <v>174</v>
      </c>
      <c r="C104" s="96" t="s">
        <v>178</v>
      </c>
      <c r="D104" s="96" t="s">
        <v>277</v>
      </c>
      <c r="E104" s="96" t="s">
        <v>178</v>
      </c>
      <c r="F104" s="96" t="s">
        <v>335</v>
      </c>
      <c r="G104" s="96" t="s">
        <v>20</v>
      </c>
      <c r="H104" s="96" t="s">
        <v>319</v>
      </c>
      <c r="I104" s="97">
        <v>44300</v>
      </c>
      <c r="J104" s="97">
        <v>44302</v>
      </c>
      <c r="K104" s="96">
        <v>2011</v>
      </c>
      <c r="L104" s="96">
        <v>500</v>
      </c>
      <c r="M104" s="96">
        <v>2</v>
      </c>
      <c r="N104" s="96">
        <f t="shared" si="3"/>
        <v>1000</v>
      </c>
      <c r="O104" s="96"/>
    </row>
    <row r="105" spans="1:15" ht="20" customHeight="1">
      <c r="A105" s="96">
        <v>104</v>
      </c>
      <c r="B105" s="96" t="s">
        <v>174</v>
      </c>
      <c r="C105" s="96" t="s">
        <v>177</v>
      </c>
      <c r="D105" s="96" t="s">
        <v>278</v>
      </c>
      <c r="E105" s="96" t="s">
        <v>177</v>
      </c>
      <c r="F105" s="96" t="s">
        <v>335</v>
      </c>
      <c r="G105" s="96" t="s">
        <v>20</v>
      </c>
      <c r="H105" s="96" t="s">
        <v>319</v>
      </c>
      <c r="I105" s="97">
        <v>44300</v>
      </c>
      <c r="J105" s="97">
        <v>44302</v>
      </c>
      <c r="K105" s="96">
        <v>1606</v>
      </c>
      <c r="L105" s="96">
        <v>500</v>
      </c>
      <c r="M105" s="96">
        <v>2</v>
      </c>
      <c r="N105" s="96">
        <f t="shared" si="3"/>
        <v>1000</v>
      </c>
      <c r="O105" s="96"/>
    </row>
    <row r="106" spans="1:15" ht="20" customHeight="1">
      <c r="A106" s="96">
        <v>105</v>
      </c>
      <c r="B106" s="96" t="s">
        <v>174</v>
      </c>
      <c r="C106" s="96" t="s">
        <v>177</v>
      </c>
      <c r="D106" s="96" t="s">
        <v>279</v>
      </c>
      <c r="E106" s="96" t="s">
        <v>177</v>
      </c>
      <c r="F106" s="96" t="s">
        <v>335</v>
      </c>
      <c r="G106" s="96" t="s">
        <v>20</v>
      </c>
      <c r="H106" s="96" t="s">
        <v>319</v>
      </c>
      <c r="I106" s="97">
        <v>44300</v>
      </c>
      <c r="J106" s="97">
        <v>44302</v>
      </c>
      <c r="K106" s="96">
        <v>2116</v>
      </c>
      <c r="L106" s="96">
        <v>500</v>
      </c>
      <c r="M106" s="96">
        <v>2</v>
      </c>
      <c r="N106" s="96">
        <f t="shared" si="3"/>
        <v>1000</v>
      </c>
      <c r="O106" s="96"/>
    </row>
    <row r="107" spans="1:15" ht="20" customHeight="1">
      <c r="A107" s="96">
        <v>106</v>
      </c>
      <c r="B107" s="96" t="s">
        <v>174</v>
      </c>
      <c r="C107" s="96" t="s">
        <v>177</v>
      </c>
      <c r="D107" s="96" t="s">
        <v>280</v>
      </c>
      <c r="E107" s="96" t="s">
        <v>177</v>
      </c>
      <c r="F107" s="96" t="s">
        <v>335</v>
      </c>
      <c r="G107" s="96" t="s">
        <v>20</v>
      </c>
      <c r="H107" s="96" t="s">
        <v>319</v>
      </c>
      <c r="I107" s="97">
        <v>44300</v>
      </c>
      <c r="J107" s="97">
        <v>44302</v>
      </c>
      <c r="K107" s="96">
        <v>1906</v>
      </c>
      <c r="L107" s="96">
        <v>500</v>
      </c>
      <c r="M107" s="96">
        <v>2</v>
      </c>
      <c r="N107" s="96">
        <f t="shared" si="3"/>
        <v>1000</v>
      </c>
      <c r="O107" s="96"/>
    </row>
    <row r="108" spans="1:15" ht="20" customHeight="1">
      <c r="A108" s="96">
        <v>107</v>
      </c>
      <c r="B108" s="96" t="s">
        <v>174</v>
      </c>
      <c r="C108" s="96" t="s">
        <v>177</v>
      </c>
      <c r="D108" s="96" t="s">
        <v>281</v>
      </c>
      <c r="E108" s="96" t="s">
        <v>177</v>
      </c>
      <c r="F108" s="96" t="s">
        <v>335</v>
      </c>
      <c r="G108" s="96" t="s">
        <v>20</v>
      </c>
      <c r="H108" s="96" t="s">
        <v>319</v>
      </c>
      <c r="I108" s="97">
        <v>44300</v>
      </c>
      <c r="J108" s="97">
        <v>44302</v>
      </c>
      <c r="K108" s="96">
        <v>606</v>
      </c>
      <c r="L108" s="96">
        <v>500</v>
      </c>
      <c r="M108" s="96">
        <v>2</v>
      </c>
      <c r="N108" s="96">
        <f t="shared" si="3"/>
        <v>1000</v>
      </c>
      <c r="O108" s="96"/>
    </row>
    <row r="109" spans="1:15" ht="20" customHeight="1">
      <c r="A109" s="96">
        <v>108</v>
      </c>
      <c r="B109" s="96" t="s">
        <v>174</v>
      </c>
      <c r="C109" s="96" t="s">
        <v>177</v>
      </c>
      <c r="D109" s="96" t="s">
        <v>282</v>
      </c>
      <c r="E109" s="96" t="s">
        <v>177</v>
      </c>
      <c r="F109" s="96" t="s">
        <v>335</v>
      </c>
      <c r="G109" s="96" t="s">
        <v>20</v>
      </c>
      <c r="H109" s="96" t="s">
        <v>319</v>
      </c>
      <c r="I109" s="97">
        <v>44300</v>
      </c>
      <c r="J109" s="97">
        <v>44302</v>
      </c>
      <c r="K109" s="96">
        <v>2118</v>
      </c>
      <c r="L109" s="96">
        <v>500</v>
      </c>
      <c r="M109" s="96">
        <v>2</v>
      </c>
      <c r="N109" s="96">
        <f t="shared" si="3"/>
        <v>1000</v>
      </c>
      <c r="O109" s="96"/>
    </row>
    <row r="110" spans="1:15" ht="20" customHeight="1">
      <c r="A110" s="96">
        <v>109</v>
      </c>
      <c r="B110" s="96" t="s">
        <v>174</v>
      </c>
      <c r="C110" s="96" t="s">
        <v>177</v>
      </c>
      <c r="D110" s="96" t="s">
        <v>283</v>
      </c>
      <c r="E110" s="96" t="s">
        <v>177</v>
      </c>
      <c r="F110" s="96" t="s">
        <v>335</v>
      </c>
      <c r="G110" s="96" t="s">
        <v>20</v>
      </c>
      <c r="H110" s="96" t="s">
        <v>319</v>
      </c>
      <c r="I110" s="97">
        <v>44301</v>
      </c>
      <c r="J110" s="97">
        <v>44302</v>
      </c>
      <c r="K110" s="96">
        <v>2122</v>
      </c>
      <c r="L110" s="96">
        <v>500</v>
      </c>
      <c r="M110" s="96">
        <v>1</v>
      </c>
      <c r="N110" s="96">
        <f t="shared" si="3"/>
        <v>500</v>
      </c>
      <c r="O110" s="96"/>
    </row>
    <row r="111" spans="1:15" ht="20" customHeight="1">
      <c r="A111" s="96">
        <v>110</v>
      </c>
      <c r="B111" s="96" t="s">
        <v>174</v>
      </c>
      <c r="C111" s="96" t="s">
        <v>177</v>
      </c>
      <c r="D111" s="96" t="s">
        <v>284</v>
      </c>
      <c r="E111" s="96" t="s">
        <v>177</v>
      </c>
      <c r="F111" s="96" t="s">
        <v>335</v>
      </c>
      <c r="G111" s="96" t="s">
        <v>20</v>
      </c>
      <c r="H111" s="96" t="s">
        <v>319</v>
      </c>
      <c r="I111" s="97">
        <v>44300</v>
      </c>
      <c r="J111" s="97">
        <v>44302</v>
      </c>
      <c r="K111" s="96">
        <v>720</v>
      </c>
      <c r="L111" s="96">
        <v>500</v>
      </c>
      <c r="M111" s="96">
        <v>2</v>
      </c>
      <c r="N111" s="96">
        <f t="shared" si="3"/>
        <v>1000</v>
      </c>
      <c r="O111" s="96"/>
    </row>
    <row r="112" spans="1:15" ht="20" customHeight="1">
      <c r="A112" s="96">
        <v>111</v>
      </c>
      <c r="B112" s="96" t="s">
        <v>174</v>
      </c>
      <c r="C112" s="96" t="s">
        <v>177</v>
      </c>
      <c r="D112" s="96" t="s">
        <v>285</v>
      </c>
      <c r="E112" s="96" t="s">
        <v>177</v>
      </c>
      <c r="F112" s="96" t="s">
        <v>335</v>
      </c>
      <c r="G112" s="96" t="s">
        <v>20</v>
      </c>
      <c r="H112" s="96" t="s">
        <v>319</v>
      </c>
      <c r="I112" s="97">
        <v>44300</v>
      </c>
      <c r="J112" s="97">
        <v>44302</v>
      </c>
      <c r="K112" s="96">
        <v>1518</v>
      </c>
      <c r="L112" s="96">
        <v>500</v>
      </c>
      <c r="M112" s="96">
        <v>2</v>
      </c>
      <c r="N112" s="96">
        <f t="shared" si="3"/>
        <v>1000</v>
      </c>
      <c r="O112" s="96"/>
    </row>
    <row r="113" spans="1:15" ht="20" customHeight="1">
      <c r="A113" s="96">
        <v>112</v>
      </c>
      <c r="B113" s="96" t="s">
        <v>174</v>
      </c>
      <c r="C113" s="96" t="s">
        <v>177</v>
      </c>
      <c r="D113" s="96" t="s">
        <v>286</v>
      </c>
      <c r="E113" s="96" t="s">
        <v>177</v>
      </c>
      <c r="F113" s="96" t="s">
        <v>335</v>
      </c>
      <c r="G113" s="96" t="s">
        <v>20</v>
      </c>
      <c r="H113" s="96" t="s">
        <v>319</v>
      </c>
      <c r="I113" s="97">
        <v>44300</v>
      </c>
      <c r="J113" s="97">
        <v>44302</v>
      </c>
      <c r="K113" s="96">
        <v>1515</v>
      </c>
      <c r="L113" s="96">
        <v>500</v>
      </c>
      <c r="M113" s="96">
        <v>2</v>
      </c>
      <c r="N113" s="96">
        <f t="shared" si="3"/>
        <v>1000</v>
      </c>
      <c r="O113" s="96"/>
    </row>
    <row r="114" spans="1:15" ht="20" customHeight="1">
      <c r="A114" s="96">
        <v>113</v>
      </c>
      <c r="B114" s="96" t="s">
        <v>174</v>
      </c>
      <c r="C114" s="96" t="s">
        <v>177</v>
      </c>
      <c r="D114" s="96" t="s">
        <v>287</v>
      </c>
      <c r="E114" s="96" t="s">
        <v>177</v>
      </c>
      <c r="F114" s="96" t="s">
        <v>335</v>
      </c>
      <c r="G114" s="96" t="s">
        <v>20</v>
      </c>
      <c r="H114" s="96" t="s">
        <v>319</v>
      </c>
      <c r="I114" s="97">
        <v>44300</v>
      </c>
      <c r="J114" s="97">
        <v>44302</v>
      </c>
      <c r="K114" s="96">
        <v>1517</v>
      </c>
      <c r="L114" s="96">
        <v>500</v>
      </c>
      <c r="M114" s="96">
        <v>2</v>
      </c>
      <c r="N114" s="96">
        <f t="shared" si="3"/>
        <v>1000</v>
      </c>
      <c r="O114" s="96"/>
    </row>
    <row r="115" spans="1:15" ht="20" customHeight="1">
      <c r="A115" s="96">
        <v>114</v>
      </c>
      <c r="B115" s="96" t="s">
        <v>174</v>
      </c>
      <c r="C115" s="96" t="s">
        <v>177</v>
      </c>
      <c r="D115" s="96" t="s">
        <v>288</v>
      </c>
      <c r="E115" s="96" t="s">
        <v>177</v>
      </c>
      <c r="F115" s="96" t="s">
        <v>335</v>
      </c>
      <c r="G115" s="96" t="s">
        <v>20</v>
      </c>
      <c r="H115" s="96" t="s">
        <v>319</v>
      </c>
      <c r="I115" s="97">
        <v>44300</v>
      </c>
      <c r="J115" s="97">
        <v>44302</v>
      </c>
      <c r="K115" s="96">
        <v>2102</v>
      </c>
      <c r="L115" s="96">
        <v>500</v>
      </c>
      <c r="M115" s="96">
        <v>2</v>
      </c>
      <c r="N115" s="96">
        <f t="shared" si="3"/>
        <v>1000</v>
      </c>
      <c r="O115" s="96"/>
    </row>
    <row r="116" spans="1:15" ht="20" customHeight="1">
      <c r="A116" s="96">
        <v>115</v>
      </c>
      <c r="B116" s="96" t="s">
        <v>174</v>
      </c>
      <c r="C116" s="96" t="s">
        <v>177</v>
      </c>
      <c r="D116" s="96" t="s">
        <v>289</v>
      </c>
      <c r="E116" s="96" t="s">
        <v>177</v>
      </c>
      <c r="F116" s="96" t="s">
        <v>335</v>
      </c>
      <c r="G116" s="96" t="s">
        <v>20</v>
      </c>
      <c r="H116" s="96" t="s">
        <v>319</v>
      </c>
      <c r="I116" s="97">
        <v>44300</v>
      </c>
      <c r="J116" s="97">
        <v>44302</v>
      </c>
      <c r="K116" s="96">
        <v>1808</v>
      </c>
      <c r="L116" s="96">
        <v>500</v>
      </c>
      <c r="M116" s="96">
        <v>2</v>
      </c>
      <c r="N116" s="96">
        <f t="shared" si="3"/>
        <v>1000</v>
      </c>
      <c r="O116" s="96"/>
    </row>
    <row r="117" spans="1:15" ht="20" customHeight="1">
      <c r="A117" s="96">
        <v>116</v>
      </c>
      <c r="B117" s="96" t="s">
        <v>174</v>
      </c>
      <c r="C117" s="96" t="s">
        <v>177</v>
      </c>
      <c r="D117" s="96" t="s">
        <v>290</v>
      </c>
      <c r="E117" s="96" t="s">
        <v>177</v>
      </c>
      <c r="F117" s="96" t="s">
        <v>335</v>
      </c>
      <c r="G117" s="96" t="s">
        <v>20</v>
      </c>
      <c r="H117" s="96" t="s">
        <v>319</v>
      </c>
      <c r="I117" s="97">
        <v>44300</v>
      </c>
      <c r="J117" s="97">
        <v>44302</v>
      </c>
      <c r="K117" s="96">
        <v>1806</v>
      </c>
      <c r="L117" s="96">
        <v>500</v>
      </c>
      <c r="M117" s="96">
        <v>2</v>
      </c>
      <c r="N117" s="96">
        <f t="shared" si="3"/>
        <v>1000</v>
      </c>
      <c r="O117" s="96"/>
    </row>
    <row r="118" spans="1:15" ht="20" customHeight="1">
      <c r="A118" s="96">
        <v>117</v>
      </c>
      <c r="B118" s="96" t="s">
        <v>174</v>
      </c>
      <c r="C118" s="96" t="s">
        <v>327</v>
      </c>
      <c r="D118" s="96" t="s">
        <v>291</v>
      </c>
      <c r="E118" s="96" t="s">
        <v>327</v>
      </c>
      <c r="F118" s="96" t="s">
        <v>334</v>
      </c>
      <c r="G118" s="96" t="s">
        <v>20</v>
      </c>
      <c r="H118" s="96" t="s">
        <v>319</v>
      </c>
      <c r="I118" s="97">
        <v>44299</v>
      </c>
      <c r="J118" s="97">
        <v>44302</v>
      </c>
      <c r="K118" s="96">
        <v>806</v>
      </c>
      <c r="L118" s="96">
        <v>500</v>
      </c>
      <c r="M118" s="96">
        <v>3</v>
      </c>
      <c r="N118" s="96">
        <f t="shared" si="3"/>
        <v>1500</v>
      </c>
      <c r="O118" s="96"/>
    </row>
    <row r="119" spans="1:15" ht="20" customHeight="1">
      <c r="A119" s="96">
        <v>118</v>
      </c>
      <c r="B119" s="96" t="s">
        <v>174</v>
      </c>
      <c r="C119" s="96" t="s">
        <v>327</v>
      </c>
      <c r="D119" s="96" t="s">
        <v>292</v>
      </c>
      <c r="E119" s="96" t="s">
        <v>327</v>
      </c>
      <c r="F119" s="96" t="s">
        <v>334</v>
      </c>
      <c r="G119" s="96" t="s">
        <v>20</v>
      </c>
      <c r="H119" s="96" t="s">
        <v>319</v>
      </c>
      <c r="I119" s="97">
        <v>44299</v>
      </c>
      <c r="J119" s="97">
        <v>44302</v>
      </c>
      <c r="K119" s="96">
        <v>1208</v>
      </c>
      <c r="L119" s="96">
        <v>500</v>
      </c>
      <c r="M119" s="96">
        <v>3</v>
      </c>
      <c r="N119" s="96">
        <f t="shared" si="3"/>
        <v>1500</v>
      </c>
      <c r="O119" s="96"/>
    </row>
    <row r="120" spans="1:15" ht="20" customHeight="1">
      <c r="A120" s="96">
        <v>119</v>
      </c>
      <c r="B120" s="96" t="s">
        <v>174</v>
      </c>
      <c r="C120" s="96" t="s">
        <v>327</v>
      </c>
      <c r="D120" s="96" t="s">
        <v>293</v>
      </c>
      <c r="E120" s="96" t="s">
        <v>327</v>
      </c>
      <c r="F120" s="96" t="s">
        <v>334</v>
      </c>
      <c r="G120" s="96" t="s">
        <v>20</v>
      </c>
      <c r="H120" s="96" t="s">
        <v>319</v>
      </c>
      <c r="I120" s="97">
        <v>44299</v>
      </c>
      <c r="J120" s="97">
        <v>44302</v>
      </c>
      <c r="K120" s="96">
        <v>1206</v>
      </c>
      <c r="L120" s="96">
        <v>500</v>
      </c>
      <c r="M120" s="96">
        <v>3</v>
      </c>
      <c r="N120" s="96">
        <f t="shared" si="3"/>
        <v>1500</v>
      </c>
      <c r="O120" s="96"/>
    </row>
    <row r="121" spans="1:15" ht="20" customHeight="1">
      <c r="A121" s="96">
        <v>120</v>
      </c>
      <c r="B121" s="96" t="s">
        <v>174</v>
      </c>
      <c r="C121" s="96" t="s">
        <v>327</v>
      </c>
      <c r="D121" s="96" t="s">
        <v>294</v>
      </c>
      <c r="E121" s="96" t="s">
        <v>327</v>
      </c>
      <c r="F121" s="96" t="s">
        <v>334</v>
      </c>
      <c r="G121" s="96" t="s">
        <v>20</v>
      </c>
      <c r="H121" s="96" t="s">
        <v>319</v>
      </c>
      <c r="I121" s="97">
        <v>44299</v>
      </c>
      <c r="J121" s="97">
        <v>44302</v>
      </c>
      <c r="K121" s="96">
        <v>1210</v>
      </c>
      <c r="L121" s="96">
        <v>500</v>
      </c>
      <c r="M121" s="96">
        <v>3</v>
      </c>
      <c r="N121" s="96">
        <f t="shared" si="3"/>
        <v>1500</v>
      </c>
      <c r="O121" s="96"/>
    </row>
    <row r="122" spans="1:15" ht="20" customHeight="1">
      <c r="A122" s="96">
        <v>121</v>
      </c>
      <c r="B122" s="96" t="s">
        <v>174</v>
      </c>
      <c r="C122" s="96" t="s">
        <v>327</v>
      </c>
      <c r="D122" s="96" t="s">
        <v>295</v>
      </c>
      <c r="E122" s="96" t="s">
        <v>327</v>
      </c>
      <c r="F122" s="96" t="s">
        <v>334</v>
      </c>
      <c r="G122" s="96" t="s">
        <v>20</v>
      </c>
      <c r="H122" s="96" t="s">
        <v>319</v>
      </c>
      <c r="I122" s="97">
        <v>44299</v>
      </c>
      <c r="J122" s="97">
        <v>44302</v>
      </c>
      <c r="K122" s="96">
        <v>808</v>
      </c>
      <c r="L122" s="96">
        <v>500</v>
      </c>
      <c r="M122" s="96">
        <v>3</v>
      </c>
      <c r="N122" s="96">
        <f t="shared" si="3"/>
        <v>1500</v>
      </c>
      <c r="O122" s="96"/>
    </row>
    <row r="123" spans="1:15" ht="20" customHeight="1">
      <c r="A123" s="96">
        <v>122</v>
      </c>
      <c r="B123" s="96" t="s">
        <v>174</v>
      </c>
      <c r="C123" s="96" t="s">
        <v>327</v>
      </c>
      <c r="D123" s="96" t="s">
        <v>296</v>
      </c>
      <c r="E123" s="96" t="s">
        <v>327</v>
      </c>
      <c r="F123" s="96" t="s">
        <v>334</v>
      </c>
      <c r="G123" s="96" t="s">
        <v>20</v>
      </c>
      <c r="H123" s="96" t="s">
        <v>319</v>
      </c>
      <c r="I123" s="97">
        <v>44299</v>
      </c>
      <c r="J123" s="97">
        <v>44302</v>
      </c>
      <c r="K123" s="96">
        <v>710</v>
      </c>
      <c r="L123" s="96">
        <v>500</v>
      </c>
      <c r="M123" s="96">
        <v>3</v>
      </c>
      <c r="N123" s="96">
        <f t="shared" si="3"/>
        <v>1500</v>
      </c>
      <c r="O123" s="96"/>
    </row>
    <row r="124" spans="1:15" ht="20" customHeight="1">
      <c r="A124" s="96">
        <v>123</v>
      </c>
      <c r="B124" s="96" t="s">
        <v>174</v>
      </c>
      <c r="C124" s="96" t="s">
        <v>326</v>
      </c>
      <c r="D124" s="96" t="s">
        <v>297</v>
      </c>
      <c r="E124" s="96" t="s">
        <v>326</v>
      </c>
      <c r="F124" s="96" t="s">
        <v>334</v>
      </c>
      <c r="G124" s="96" t="s">
        <v>20</v>
      </c>
      <c r="H124" s="96" t="s">
        <v>319</v>
      </c>
      <c r="I124" s="97">
        <v>44299</v>
      </c>
      <c r="J124" s="97">
        <v>44302</v>
      </c>
      <c r="K124" s="96">
        <v>1108</v>
      </c>
      <c r="L124" s="96">
        <v>500</v>
      </c>
      <c r="M124" s="96">
        <v>3</v>
      </c>
      <c r="N124" s="96">
        <f t="shared" si="3"/>
        <v>1500</v>
      </c>
      <c r="O124" s="96"/>
    </row>
    <row r="125" spans="1:15" ht="20" customHeight="1">
      <c r="A125" s="96">
        <v>124</v>
      </c>
      <c r="B125" s="96" t="s">
        <v>174</v>
      </c>
      <c r="C125" s="96" t="s">
        <v>326</v>
      </c>
      <c r="D125" s="96" t="s">
        <v>298</v>
      </c>
      <c r="E125" s="96" t="s">
        <v>326</v>
      </c>
      <c r="F125" s="96" t="s">
        <v>334</v>
      </c>
      <c r="G125" s="96" t="s">
        <v>20</v>
      </c>
      <c r="H125" s="96" t="s">
        <v>319</v>
      </c>
      <c r="I125" s="97">
        <v>44299</v>
      </c>
      <c r="J125" s="97">
        <v>44302</v>
      </c>
      <c r="K125" s="96">
        <v>1101</v>
      </c>
      <c r="L125" s="96">
        <v>500</v>
      </c>
      <c r="M125" s="96">
        <v>3</v>
      </c>
      <c r="N125" s="96">
        <f t="shared" si="3"/>
        <v>1500</v>
      </c>
      <c r="O125" s="96"/>
    </row>
    <row r="126" spans="1:15" ht="20" customHeight="1">
      <c r="A126" s="96">
        <v>125</v>
      </c>
      <c r="B126" s="96" t="s">
        <v>174</v>
      </c>
      <c r="C126" s="96" t="s">
        <v>326</v>
      </c>
      <c r="D126" s="96" t="s">
        <v>299</v>
      </c>
      <c r="E126" s="96" t="s">
        <v>326</v>
      </c>
      <c r="F126" s="96" t="s">
        <v>334</v>
      </c>
      <c r="G126" s="96" t="s">
        <v>20</v>
      </c>
      <c r="H126" s="96" t="s">
        <v>319</v>
      </c>
      <c r="I126" s="97">
        <v>44299</v>
      </c>
      <c r="J126" s="97">
        <v>44302</v>
      </c>
      <c r="K126" s="96">
        <v>1110</v>
      </c>
      <c r="L126" s="96">
        <v>500</v>
      </c>
      <c r="M126" s="96">
        <v>3</v>
      </c>
      <c r="N126" s="96">
        <f t="shared" si="3"/>
        <v>1500</v>
      </c>
      <c r="O126" s="96"/>
    </row>
    <row r="127" spans="1:15" ht="20" customHeight="1">
      <c r="A127" s="96">
        <v>126</v>
      </c>
      <c r="B127" s="96" t="s">
        <v>174</v>
      </c>
      <c r="C127" s="96" t="s">
        <v>328</v>
      </c>
      <c r="D127" s="96" t="s">
        <v>300</v>
      </c>
      <c r="E127" s="96" t="s">
        <v>328</v>
      </c>
      <c r="F127" s="96" t="s">
        <v>334</v>
      </c>
      <c r="G127" s="96" t="s">
        <v>20</v>
      </c>
      <c r="H127" s="96" t="s">
        <v>319</v>
      </c>
      <c r="I127" s="97">
        <v>44299</v>
      </c>
      <c r="J127" s="97">
        <v>44302</v>
      </c>
      <c r="K127" s="96">
        <v>1008</v>
      </c>
      <c r="L127" s="96">
        <v>500</v>
      </c>
      <c r="M127" s="96">
        <v>3</v>
      </c>
      <c r="N127" s="96">
        <f t="shared" si="3"/>
        <v>1500</v>
      </c>
      <c r="O127" s="96"/>
    </row>
    <row r="128" spans="1:15" ht="20" customHeight="1">
      <c r="A128" s="96">
        <v>127</v>
      </c>
      <c r="B128" s="96" t="s">
        <v>174</v>
      </c>
      <c r="C128" s="96" t="s">
        <v>328</v>
      </c>
      <c r="D128" s="96" t="s">
        <v>301</v>
      </c>
      <c r="E128" s="96" t="s">
        <v>328</v>
      </c>
      <c r="F128" s="96" t="s">
        <v>334</v>
      </c>
      <c r="G128" s="96" t="s">
        <v>20</v>
      </c>
      <c r="H128" s="96" t="s">
        <v>319</v>
      </c>
      <c r="I128" s="97">
        <v>44299</v>
      </c>
      <c r="J128" s="97">
        <v>44302</v>
      </c>
      <c r="K128" s="96">
        <v>1106</v>
      </c>
      <c r="L128" s="96">
        <v>500</v>
      </c>
      <c r="M128" s="96">
        <v>3</v>
      </c>
      <c r="N128" s="96">
        <f t="shared" si="3"/>
        <v>1500</v>
      </c>
      <c r="O128" s="96"/>
    </row>
    <row r="129" spans="1:15" ht="20" customHeight="1">
      <c r="A129" s="96">
        <v>128</v>
      </c>
      <c r="B129" s="96" t="s">
        <v>174</v>
      </c>
      <c r="C129" s="96" t="s">
        <v>332</v>
      </c>
      <c r="D129" s="96" t="s">
        <v>302</v>
      </c>
      <c r="E129" s="96" t="s">
        <v>332</v>
      </c>
      <c r="F129" s="96" t="s">
        <v>334</v>
      </c>
      <c r="G129" s="96" t="s">
        <v>20</v>
      </c>
      <c r="H129" s="96" t="s">
        <v>319</v>
      </c>
      <c r="I129" s="97">
        <v>44299</v>
      </c>
      <c r="J129" s="97">
        <v>44302</v>
      </c>
      <c r="K129" s="96">
        <v>810</v>
      </c>
      <c r="L129" s="96">
        <v>500</v>
      </c>
      <c r="M129" s="96">
        <v>3</v>
      </c>
      <c r="N129" s="96">
        <f t="shared" si="3"/>
        <v>1500</v>
      </c>
      <c r="O129" s="96"/>
    </row>
    <row r="130" spans="1:15" ht="20" customHeight="1">
      <c r="A130" s="96">
        <v>129</v>
      </c>
      <c r="B130" s="96" t="s">
        <v>174</v>
      </c>
      <c r="C130" s="96" t="s">
        <v>331</v>
      </c>
      <c r="D130" s="96" t="s">
        <v>303</v>
      </c>
      <c r="E130" s="96" t="s">
        <v>331</v>
      </c>
      <c r="F130" s="96" t="s">
        <v>334</v>
      </c>
      <c r="G130" s="96" t="s">
        <v>20</v>
      </c>
      <c r="H130" s="96" t="s">
        <v>319</v>
      </c>
      <c r="I130" s="97">
        <v>44300</v>
      </c>
      <c r="J130" s="97">
        <v>44302</v>
      </c>
      <c r="K130" s="96">
        <v>1908</v>
      </c>
      <c r="L130" s="96">
        <v>500</v>
      </c>
      <c r="M130" s="96">
        <v>2</v>
      </c>
      <c r="N130" s="96">
        <f t="shared" ref="N130:N141" si="4">L130*M130</f>
        <v>1000</v>
      </c>
      <c r="O130" s="96"/>
    </row>
    <row r="131" spans="1:15" ht="20" customHeight="1">
      <c r="A131" s="96">
        <v>130</v>
      </c>
      <c r="B131" s="96" t="s">
        <v>174</v>
      </c>
      <c r="C131" s="96" t="s">
        <v>330</v>
      </c>
      <c r="D131" s="96" t="s">
        <v>304</v>
      </c>
      <c r="E131" s="96" t="s">
        <v>330</v>
      </c>
      <c r="F131" s="96" t="s">
        <v>334</v>
      </c>
      <c r="G131" s="96" t="s">
        <v>20</v>
      </c>
      <c r="H131" s="96" t="s">
        <v>319</v>
      </c>
      <c r="I131" s="97">
        <v>44300</v>
      </c>
      <c r="J131" s="97">
        <v>44302</v>
      </c>
      <c r="K131" s="96">
        <v>1705</v>
      </c>
      <c r="L131" s="96">
        <v>500</v>
      </c>
      <c r="M131" s="96">
        <v>2</v>
      </c>
      <c r="N131" s="96">
        <f t="shared" si="4"/>
        <v>1000</v>
      </c>
      <c r="O131" s="96"/>
    </row>
    <row r="132" spans="1:15" ht="20" customHeight="1">
      <c r="A132" s="96">
        <v>131</v>
      </c>
      <c r="B132" s="96" t="s">
        <v>174</v>
      </c>
      <c r="C132" s="96" t="s">
        <v>24</v>
      </c>
      <c r="D132" s="96" t="s">
        <v>305</v>
      </c>
      <c r="E132" s="96" t="s">
        <v>24</v>
      </c>
      <c r="F132" s="96" t="s">
        <v>334</v>
      </c>
      <c r="G132" s="96" t="s">
        <v>20</v>
      </c>
      <c r="H132" s="96" t="s">
        <v>319</v>
      </c>
      <c r="I132" s="97">
        <v>44299</v>
      </c>
      <c r="J132" s="97">
        <v>44302</v>
      </c>
      <c r="K132" s="96">
        <v>1505</v>
      </c>
      <c r="L132" s="96">
        <v>500</v>
      </c>
      <c r="M132" s="96">
        <v>3</v>
      </c>
      <c r="N132" s="96">
        <f t="shared" si="4"/>
        <v>1500</v>
      </c>
      <c r="O132" s="96"/>
    </row>
    <row r="133" spans="1:15" ht="20" customHeight="1">
      <c r="A133" s="96">
        <v>132</v>
      </c>
      <c r="B133" s="96" t="s">
        <v>174</v>
      </c>
      <c r="C133" s="96" t="s">
        <v>24</v>
      </c>
      <c r="D133" s="96" t="s">
        <v>306</v>
      </c>
      <c r="E133" s="96" t="s">
        <v>24</v>
      </c>
      <c r="F133" s="96" t="s">
        <v>334</v>
      </c>
      <c r="G133" s="96" t="s">
        <v>20</v>
      </c>
      <c r="H133" s="96" t="s">
        <v>319</v>
      </c>
      <c r="I133" s="97">
        <v>44299</v>
      </c>
      <c r="J133" s="97">
        <v>44302</v>
      </c>
      <c r="K133" s="96">
        <v>1205</v>
      </c>
      <c r="L133" s="96">
        <v>500</v>
      </c>
      <c r="M133" s="96">
        <v>3</v>
      </c>
      <c r="N133" s="96">
        <f t="shared" si="4"/>
        <v>1500</v>
      </c>
      <c r="O133" s="96"/>
    </row>
    <row r="134" spans="1:15" ht="20" customHeight="1">
      <c r="A134" s="96">
        <v>133</v>
      </c>
      <c r="B134" s="96" t="s">
        <v>174</v>
      </c>
      <c r="C134" s="96" t="s">
        <v>24</v>
      </c>
      <c r="D134" s="96" t="s">
        <v>307</v>
      </c>
      <c r="E134" s="96" t="s">
        <v>24</v>
      </c>
      <c r="F134" s="96" t="s">
        <v>334</v>
      </c>
      <c r="G134" s="96" t="s">
        <v>20</v>
      </c>
      <c r="H134" s="96" t="s">
        <v>319</v>
      </c>
      <c r="I134" s="97">
        <v>44299</v>
      </c>
      <c r="J134" s="97">
        <v>44302</v>
      </c>
      <c r="K134" s="96">
        <v>801</v>
      </c>
      <c r="L134" s="96">
        <v>500</v>
      </c>
      <c r="M134" s="96">
        <v>3</v>
      </c>
      <c r="N134" s="96">
        <f t="shared" si="4"/>
        <v>1500</v>
      </c>
      <c r="O134" s="96"/>
    </row>
    <row r="135" spans="1:15" ht="20" customHeight="1">
      <c r="A135" s="96">
        <v>134</v>
      </c>
      <c r="B135" s="96" t="s">
        <v>174</v>
      </c>
      <c r="C135" s="96" t="s">
        <v>24</v>
      </c>
      <c r="D135" s="96" t="s">
        <v>308</v>
      </c>
      <c r="E135" s="96" t="s">
        <v>24</v>
      </c>
      <c r="F135" s="96" t="s">
        <v>334</v>
      </c>
      <c r="G135" s="96" t="s">
        <v>20</v>
      </c>
      <c r="H135" s="96" t="s">
        <v>319</v>
      </c>
      <c r="I135" s="97">
        <v>44299</v>
      </c>
      <c r="J135" s="97">
        <v>44302</v>
      </c>
      <c r="K135" s="96">
        <v>705</v>
      </c>
      <c r="L135" s="96">
        <v>500</v>
      </c>
      <c r="M135" s="96">
        <v>3</v>
      </c>
      <c r="N135" s="96">
        <f t="shared" si="4"/>
        <v>1500</v>
      </c>
      <c r="O135" s="96"/>
    </row>
    <row r="136" spans="1:15" ht="20" customHeight="1">
      <c r="A136" s="96">
        <v>135</v>
      </c>
      <c r="B136" s="96" t="s">
        <v>174</v>
      </c>
      <c r="C136" s="96" t="s">
        <v>24</v>
      </c>
      <c r="D136" s="96" t="s">
        <v>309</v>
      </c>
      <c r="E136" s="96" t="s">
        <v>24</v>
      </c>
      <c r="F136" s="96" t="s">
        <v>334</v>
      </c>
      <c r="G136" s="96" t="s">
        <v>20</v>
      </c>
      <c r="H136" s="96" t="s">
        <v>319</v>
      </c>
      <c r="I136" s="97">
        <v>44300</v>
      </c>
      <c r="J136" s="97">
        <v>44302</v>
      </c>
      <c r="K136" s="96">
        <v>1605</v>
      </c>
      <c r="L136" s="96">
        <v>500</v>
      </c>
      <c r="M136" s="96">
        <v>2</v>
      </c>
      <c r="N136" s="96">
        <f t="shared" si="4"/>
        <v>1000</v>
      </c>
      <c r="O136" s="96"/>
    </row>
    <row r="137" spans="1:15" ht="20" customHeight="1">
      <c r="A137" s="96">
        <v>136</v>
      </c>
      <c r="B137" s="96" t="s">
        <v>174</v>
      </c>
      <c r="C137" s="96"/>
      <c r="D137" s="96" t="s">
        <v>310</v>
      </c>
      <c r="E137" s="96"/>
      <c r="F137" s="96"/>
      <c r="G137" s="96" t="s">
        <v>20</v>
      </c>
      <c r="H137" s="96" t="s">
        <v>319</v>
      </c>
      <c r="I137" s="97">
        <v>44300</v>
      </c>
      <c r="J137" s="97">
        <v>44302</v>
      </c>
      <c r="K137" s="96">
        <v>2217</v>
      </c>
      <c r="L137" s="96">
        <v>500</v>
      </c>
      <c r="M137" s="96">
        <v>2</v>
      </c>
      <c r="N137" s="96">
        <f t="shared" si="4"/>
        <v>1000</v>
      </c>
      <c r="O137" s="96"/>
    </row>
    <row r="138" spans="1:15" ht="20" customHeight="1">
      <c r="A138" s="96">
        <v>137</v>
      </c>
      <c r="B138" s="96" t="s">
        <v>174</v>
      </c>
      <c r="C138" s="96"/>
      <c r="D138" s="96" t="s">
        <v>311</v>
      </c>
      <c r="E138" s="96"/>
      <c r="F138" s="96"/>
      <c r="G138" s="96" t="s">
        <v>20</v>
      </c>
      <c r="H138" s="96" t="s">
        <v>319</v>
      </c>
      <c r="I138" s="97">
        <v>44300</v>
      </c>
      <c r="J138" s="97">
        <v>44302</v>
      </c>
      <c r="K138" s="96">
        <v>1519</v>
      </c>
      <c r="L138" s="96">
        <v>500</v>
      </c>
      <c r="M138" s="96">
        <v>2</v>
      </c>
      <c r="N138" s="96">
        <f t="shared" si="4"/>
        <v>1000</v>
      </c>
      <c r="O138" s="96"/>
    </row>
    <row r="139" spans="1:15" ht="20" customHeight="1">
      <c r="A139" s="96">
        <v>138</v>
      </c>
      <c r="B139" s="96" t="s">
        <v>174</v>
      </c>
      <c r="C139" s="96"/>
      <c r="D139" s="96" t="s">
        <v>312</v>
      </c>
      <c r="E139" s="96"/>
      <c r="F139" s="96"/>
      <c r="G139" s="96" t="s">
        <v>20</v>
      </c>
      <c r="H139" s="96" t="s">
        <v>319</v>
      </c>
      <c r="I139" s="97">
        <v>44300</v>
      </c>
      <c r="J139" s="97">
        <v>44302</v>
      </c>
      <c r="K139" s="96">
        <v>910</v>
      </c>
      <c r="L139" s="96">
        <v>500</v>
      </c>
      <c r="M139" s="96">
        <v>2</v>
      </c>
      <c r="N139" s="96">
        <f t="shared" si="4"/>
        <v>1000</v>
      </c>
      <c r="O139" s="96"/>
    </row>
    <row r="140" spans="1:15" ht="20" customHeight="1">
      <c r="A140" s="96">
        <v>139</v>
      </c>
      <c r="B140" s="96" t="s">
        <v>174</v>
      </c>
      <c r="C140" s="96"/>
      <c r="D140" s="96" t="s">
        <v>313</v>
      </c>
      <c r="E140" s="96"/>
      <c r="F140" s="96"/>
      <c r="G140" s="96" t="s">
        <v>20</v>
      </c>
      <c r="H140" s="96" t="s">
        <v>319</v>
      </c>
      <c r="I140" s="97">
        <v>44300</v>
      </c>
      <c r="J140" s="97">
        <v>44302</v>
      </c>
      <c r="K140" s="96">
        <v>2010</v>
      </c>
      <c r="L140" s="96">
        <v>500</v>
      </c>
      <c r="M140" s="96">
        <v>2</v>
      </c>
      <c r="N140" s="96">
        <f t="shared" si="4"/>
        <v>1000</v>
      </c>
      <c r="O140" s="96"/>
    </row>
    <row r="141" spans="1:15" s="225" customFormat="1" ht="20" customHeight="1">
      <c r="A141" s="223">
        <v>140</v>
      </c>
      <c r="B141" s="223" t="s">
        <v>174</v>
      </c>
      <c r="C141" s="223"/>
      <c r="D141" s="223" t="s">
        <v>314</v>
      </c>
      <c r="E141" s="223"/>
      <c r="F141" s="223"/>
      <c r="G141" s="223" t="s">
        <v>20</v>
      </c>
      <c r="H141" s="223" t="s">
        <v>319</v>
      </c>
      <c r="I141" s="224">
        <v>44300</v>
      </c>
      <c r="J141" s="224">
        <v>44302</v>
      </c>
      <c r="K141" s="223">
        <v>2006</v>
      </c>
      <c r="L141" s="223">
        <v>500</v>
      </c>
      <c r="M141" s="223">
        <v>2</v>
      </c>
      <c r="N141" s="223">
        <f t="shared" si="4"/>
        <v>1000</v>
      </c>
      <c r="O141" s="223"/>
    </row>
    <row r="142" spans="1:15" ht="20" customHeight="1">
      <c r="A142" s="292" t="s">
        <v>179</v>
      </c>
      <c r="B142" s="293"/>
      <c r="C142" s="293"/>
      <c r="D142" s="293"/>
      <c r="E142" s="293"/>
      <c r="F142" s="293"/>
      <c r="G142" s="293"/>
      <c r="H142" s="293"/>
      <c r="I142" s="293"/>
      <c r="J142" s="293"/>
      <c r="K142" s="293"/>
      <c r="L142" s="293"/>
      <c r="M142" s="294"/>
      <c r="N142" s="98">
        <f>SUM(N2:N141)</f>
        <v>113000</v>
      </c>
      <c r="O142" s="96"/>
    </row>
    <row r="143" spans="1:15" ht="20" customHeight="1"/>
    <row r="144" spans="1:15" ht="20" customHeight="1">
      <c r="A144" s="96">
        <v>1</v>
      </c>
      <c r="B144" s="96" t="s">
        <v>174</v>
      </c>
      <c r="C144" s="96" t="s">
        <v>755</v>
      </c>
      <c r="D144" s="96" t="s">
        <v>10</v>
      </c>
      <c r="E144" s="96" t="s">
        <v>759</v>
      </c>
      <c r="F144" s="96" t="s">
        <v>755</v>
      </c>
      <c r="G144" s="96" t="s">
        <v>20</v>
      </c>
      <c r="H144" s="96" t="s">
        <v>176</v>
      </c>
      <c r="I144" s="97">
        <v>44298</v>
      </c>
      <c r="J144" s="97">
        <v>44303</v>
      </c>
      <c r="K144" s="96">
        <v>8015</v>
      </c>
      <c r="L144" s="96">
        <v>500</v>
      </c>
      <c r="M144" s="96">
        <v>2.5</v>
      </c>
      <c r="N144" s="96">
        <f t="shared" ref="N144:N148" si="5">L144*M144</f>
        <v>1250</v>
      </c>
      <c r="O144" s="96"/>
    </row>
    <row r="145" spans="1:15" ht="20" customHeight="1">
      <c r="A145" s="96">
        <v>2</v>
      </c>
      <c r="B145" s="96" t="s">
        <v>174</v>
      </c>
      <c r="C145" s="96" t="s">
        <v>755</v>
      </c>
      <c r="D145" s="96" t="s">
        <v>756</v>
      </c>
      <c r="E145" s="96" t="s">
        <v>759</v>
      </c>
      <c r="F145" s="96" t="s">
        <v>755</v>
      </c>
      <c r="G145" s="96" t="s">
        <v>20</v>
      </c>
      <c r="H145" s="96" t="s">
        <v>176</v>
      </c>
      <c r="I145" s="97">
        <v>44298</v>
      </c>
      <c r="J145" s="97">
        <v>44303</v>
      </c>
      <c r="K145" s="96">
        <v>8015</v>
      </c>
      <c r="L145" s="96">
        <v>500</v>
      </c>
      <c r="M145" s="96">
        <v>2.5</v>
      </c>
      <c r="N145" s="96">
        <f t="shared" si="5"/>
        <v>1250</v>
      </c>
      <c r="O145" s="96"/>
    </row>
    <row r="146" spans="1:15" ht="20" customHeight="1">
      <c r="A146" s="96">
        <v>3</v>
      </c>
      <c r="B146" s="96" t="s">
        <v>174</v>
      </c>
      <c r="C146" s="96" t="s">
        <v>755</v>
      </c>
      <c r="D146" s="96" t="s">
        <v>757</v>
      </c>
      <c r="E146" s="96" t="s">
        <v>759</v>
      </c>
      <c r="F146" s="96" t="s">
        <v>755</v>
      </c>
      <c r="G146" s="96" t="s">
        <v>20</v>
      </c>
      <c r="H146" s="96" t="s">
        <v>176</v>
      </c>
      <c r="I146" s="97">
        <v>44298</v>
      </c>
      <c r="J146" s="97">
        <v>44303</v>
      </c>
      <c r="K146" s="96">
        <v>8018</v>
      </c>
      <c r="L146" s="96">
        <v>500</v>
      </c>
      <c r="M146" s="96">
        <v>2.5</v>
      </c>
      <c r="N146" s="96">
        <f t="shared" si="5"/>
        <v>1250</v>
      </c>
      <c r="O146" s="96"/>
    </row>
    <row r="147" spans="1:15" ht="20" customHeight="1">
      <c r="A147" s="96">
        <v>4</v>
      </c>
      <c r="B147" s="96" t="s">
        <v>174</v>
      </c>
      <c r="C147" s="96" t="s">
        <v>755</v>
      </c>
      <c r="D147" s="96" t="s">
        <v>761</v>
      </c>
      <c r="E147" s="96" t="s">
        <v>759</v>
      </c>
      <c r="F147" s="96" t="s">
        <v>755</v>
      </c>
      <c r="G147" s="96" t="s">
        <v>20</v>
      </c>
      <c r="H147" s="96" t="s">
        <v>176</v>
      </c>
      <c r="I147" s="97">
        <v>44298</v>
      </c>
      <c r="J147" s="97">
        <v>44303</v>
      </c>
      <c r="K147" s="96">
        <v>8018</v>
      </c>
      <c r="L147" s="96">
        <v>500</v>
      </c>
      <c r="M147" s="96">
        <v>2.5</v>
      </c>
      <c r="N147" s="96">
        <f t="shared" ref="N147" si="6">L147*M147</f>
        <v>1250</v>
      </c>
      <c r="O147" s="96"/>
    </row>
    <row r="148" spans="1:15" ht="20" customHeight="1">
      <c r="A148" s="96">
        <v>5</v>
      </c>
      <c r="B148" s="96" t="s">
        <v>174</v>
      </c>
      <c r="C148" s="96" t="s">
        <v>755</v>
      </c>
      <c r="D148" s="96" t="s">
        <v>758</v>
      </c>
      <c r="E148" s="96" t="s">
        <v>759</v>
      </c>
      <c r="F148" s="96" t="s">
        <v>755</v>
      </c>
      <c r="G148" s="96" t="s">
        <v>20</v>
      </c>
      <c r="H148" s="96" t="s">
        <v>762</v>
      </c>
      <c r="I148" s="97">
        <v>44299</v>
      </c>
      <c r="J148" s="97">
        <v>44302</v>
      </c>
      <c r="K148" s="96">
        <v>8016</v>
      </c>
      <c r="L148" s="96">
        <v>500</v>
      </c>
      <c r="M148" s="96">
        <v>3</v>
      </c>
      <c r="N148" s="96">
        <f t="shared" si="5"/>
        <v>1500</v>
      </c>
      <c r="O148" s="96"/>
    </row>
    <row r="149" spans="1:15" ht="20" customHeight="1">
      <c r="A149" s="292" t="s">
        <v>179</v>
      </c>
      <c r="B149" s="293"/>
      <c r="C149" s="293"/>
      <c r="D149" s="293"/>
      <c r="E149" s="293"/>
      <c r="F149" s="293"/>
      <c r="G149" s="293"/>
      <c r="H149" s="293"/>
      <c r="I149" s="293"/>
      <c r="J149" s="293"/>
      <c r="K149" s="293"/>
      <c r="L149" s="293"/>
      <c r="M149" s="294"/>
      <c r="N149" s="98">
        <f>SUM(N144:N148)</f>
        <v>6500</v>
      </c>
      <c r="O149" s="96"/>
    </row>
    <row r="150" spans="1:15" ht="20" customHeight="1"/>
    <row r="151" spans="1:15" ht="20" customHeight="1">
      <c r="N151" s="190">
        <f>N149+N142</f>
        <v>119500</v>
      </c>
    </row>
    <row r="155" spans="1:15">
      <c r="G155" s="95" t="s">
        <v>760</v>
      </c>
    </row>
  </sheetData>
  <autoFilter ref="A1:O142" xr:uid="{A0E4A4B7-873D-4428-BFA2-429E09838B92}"/>
  <mergeCells count="2">
    <mergeCell ref="A142:M142"/>
    <mergeCell ref="A149:M149"/>
  </mergeCells>
  <phoneticPr fontId="4" type="noConversion"/>
  <dataValidations count="1">
    <dataValidation showDropDown="1" showInputMessage="1" showErrorMessage="1" sqref="I1:K1 JE1:JG1 TA1:TC1 ACW1:ACY1 AMS1:AMU1 AWO1:AWQ1 BGK1:BGM1 BQG1:BQI1 CAC1:CAE1 CJY1:CKA1 CTU1:CTW1 DDQ1:DDS1 DNM1:DNO1 DXI1:DXK1 EHE1:EHG1 ERA1:ERC1 FAW1:FAY1 FKS1:FKU1 FUO1:FUQ1 GEK1:GEM1 GOG1:GOI1 GYC1:GYE1 HHY1:HIA1 HRU1:HRW1 IBQ1:IBS1 ILM1:ILO1 IVI1:IVK1 JFE1:JFG1 JPA1:JPC1 JYW1:JYY1 KIS1:KIU1 KSO1:KSQ1 LCK1:LCM1 LMG1:LMI1 LWC1:LWE1 MFY1:MGA1 MPU1:MPW1 MZQ1:MZS1 NJM1:NJO1 NTI1:NTK1 ODE1:ODG1 ONA1:ONC1 OWW1:OWY1 PGS1:PGU1 PQO1:PQQ1 QAK1:QAM1 QKG1:QKI1 QUC1:QUE1 RDY1:REA1 RNU1:RNW1 RXQ1:RXS1 SHM1:SHO1 SRI1:SRK1 TBE1:TBG1 TLA1:TLC1 TUW1:TUY1 UES1:UEU1 UOO1:UOQ1 UYK1:UYM1 VIG1:VII1 VSC1:VSE1 WBY1:WCA1 WLU1:WLW1 WVQ1:WVS1 I65475:K65475 JE65475:JG65475 TA65475:TC65475 ACW65475:ACY65475 AMS65475:AMU65475 AWO65475:AWQ65475 BGK65475:BGM65475 BQG65475:BQI65475 CAC65475:CAE65475 CJY65475:CKA65475 CTU65475:CTW65475 DDQ65475:DDS65475 DNM65475:DNO65475 DXI65475:DXK65475 EHE65475:EHG65475 ERA65475:ERC65475 FAW65475:FAY65475 FKS65475:FKU65475 FUO65475:FUQ65475 GEK65475:GEM65475 GOG65475:GOI65475 GYC65475:GYE65475 HHY65475:HIA65475 HRU65475:HRW65475 IBQ65475:IBS65475 ILM65475:ILO65475 IVI65475:IVK65475 JFE65475:JFG65475 JPA65475:JPC65475 JYW65475:JYY65475 KIS65475:KIU65475 KSO65475:KSQ65475 LCK65475:LCM65475 LMG65475:LMI65475 LWC65475:LWE65475 MFY65475:MGA65475 MPU65475:MPW65475 MZQ65475:MZS65475 NJM65475:NJO65475 NTI65475:NTK65475 ODE65475:ODG65475 ONA65475:ONC65475 OWW65475:OWY65475 PGS65475:PGU65475 PQO65475:PQQ65475 QAK65475:QAM65475 QKG65475:QKI65475 QUC65475:QUE65475 RDY65475:REA65475 RNU65475:RNW65475 RXQ65475:RXS65475 SHM65475:SHO65475 SRI65475:SRK65475 TBE65475:TBG65475 TLA65475:TLC65475 TUW65475:TUY65475 UES65475:UEU65475 UOO65475:UOQ65475 UYK65475:UYM65475 VIG65475:VII65475 VSC65475:VSE65475 WBY65475:WCA65475 WLU65475:WLW65475 WVQ65475:WVS65475 I131011:K131011 JE131011:JG131011 TA131011:TC131011 ACW131011:ACY131011 AMS131011:AMU131011 AWO131011:AWQ131011 BGK131011:BGM131011 BQG131011:BQI131011 CAC131011:CAE131011 CJY131011:CKA131011 CTU131011:CTW131011 DDQ131011:DDS131011 DNM131011:DNO131011 DXI131011:DXK131011 EHE131011:EHG131011 ERA131011:ERC131011 FAW131011:FAY131011 FKS131011:FKU131011 FUO131011:FUQ131011 GEK131011:GEM131011 GOG131011:GOI131011 GYC131011:GYE131011 HHY131011:HIA131011 HRU131011:HRW131011 IBQ131011:IBS131011 ILM131011:ILO131011 IVI131011:IVK131011 JFE131011:JFG131011 JPA131011:JPC131011 JYW131011:JYY131011 KIS131011:KIU131011 KSO131011:KSQ131011 LCK131011:LCM131011 LMG131011:LMI131011 LWC131011:LWE131011 MFY131011:MGA131011 MPU131011:MPW131011 MZQ131011:MZS131011 NJM131011:NJO131011 NTI131011:NTK131011 ODE131011:ODG131011 ONA131011:ONC131011 OWW131011:OWY131011 PGS131011:PGU131011 PQO131011:PQQ131011 QAK131011:QAM131011 QKG131011:QKI131011 QUC131011:QUE131011 RDY131011:REA131011 RNU131011:RNW131011 RXQ131011:RXS131011 SHM131011:SHO131011 SRI131011:SRK131011 TBE131011:TBG131011 TLA131011:TLC131011 TUW131011:TUY131011 UES131011:UEU131011 UOO131011:UOQ131011 UYK131011:UYM131011 VIG131011:VII131011 VSC131011:VSE131011 WBY131011:WCA131011 WLU131011:WLW131011 WVQ131011:WVS131011 I196547:K196547 JE196547:JG196547 TA196547:TC196547 ACW196547:ACY196547 AMS196547:AMU196547 AWO196547:AWQ196547 BGK196547:BGM196547 BQG196547:BQI196547 CAC196547:CAE196547 CJY196547:CKA196547 CTU196547:CTW196547 DDQ196547:DDS196547 DNM196547:DNO196547 DXI196547:DXK196547 EHE196547:EHG196547 ERA196547:ERC196547 FAW196547:FAY196547 FKS196547:FKU196547 FUO196547:FUQ196547 GEK196547:GEM196547 GOG196547:GOI196547 GYC196547:GYE196547 HHY196547:HIA196547 HRU196547:HRW196547 IBQ196547:IBS196547 ILM196547:ILO196547 IVI196547:IVK196547 JFE196547:JFG196547 JPA196547:JPC196547 JYW196547:JYY196547 KIS196547:KIU196547 KSO196547:KSQ196547 LCK196547:LCM196547 LMG196547:LMI196547 LWC196547:LWE196547 MFY196547:MGA196547 MPU196547:MPW196547 MZQ196547:MZS196547 NJM196547:NJO196547 NTI196547:NTK196547 ODE196547:ODG196547 ONA196547:ONC196547 OWW196547:OWY196547 PGS196547:PGU196547 PQO196547:PQQ196547 QAK196547:QAM196547 QKG196547:QKI196547 QUC196547:QUE196547 RDY196547:REA196547 RNU196547:RNW196547 RXQ196547:RXS196547 SHM196547:SHO196547 SRI196547:SRK196547 TBE196547:TBG196547 TLA196547:TLC196547 TUW196547:TUY196547 UES196547:UEU196547 UOO196547:UOQ196547 UYK196547:UYM196547 VIG196547:VII196547 VSC196547:VSE196547 WBY196547:WCA196547 WLU196547:WLW196547 WVQ196547:WVS196547 I262083:K262083 JE262083:JG262083 TA262083:TC262083 ACW262083:ACY262083 AMS262083:AMU262083 AWO262083:AWQ262083 BGK262083:BGM262083 BQG262083:BQI262083 CAC262083:CAE262083 CJY262083:CKA262083 CTU262083:CTW262083 DDQ262083:DDS262083 DNM262083:DNO262083 DXI262083:DXK262083 EHE262083:EHG262083 ERA262083:ERC262083 FAW262083:FAY262083 FKS262083:FKU262083 FUO262083:FUQ262083 GEK262083:GEM262083 GOG262083:GOI262083 GYC262083:GYE262083 HHY262083:HIA262083 HRU262083:HRW262083 IBQ262083:IBS262083 ILM262083:ILO262083 IVI262083:IVK262083 JFE262083:JFG262083 JPA262083:JPC262083 JYW262083:JYY262083 KIS262083:KIU262083 KSO262083:KSQ262083 LCK262083:LCM262083 LMG262083:LMI262083 LWC262083:LWE262083 MFY262083:MGA262083 MPU262083:MPW262083 MZQ262083:MZS262083 NJM262083:NJO262083 NTI262083:NTK262083 ODE262083:ODG262083 ONA262083:ONC262083 OWW262083:OWY262083 PGS262083:PGU262083 PQO262083:PQQ262083 QAK262083:QAM262083 QKG262083:QKI262083 QUC262083:QUE262083 RDY262083:REA262083 RNU262083:RNW262083 RXQ262083:RXS262083 SHM262083:SHO262083 SRI262083:SRK262083 TBE262083:TBG262083 TLA262083:TLC262083 TUW262083:TUY262083 UES262083:UEU262083 UOO262083:UOQ262083 UYK262083:UYM262083 VIG262083:VII262083 VSC262083:VSE262083 WBY262083:WCA262083 WLU262083:WLW262083 WVQ262083:WVS262083 I327619:K327619 JE327619:JG327619 TA327619:TC327619 ACW327619:ACY327619 AMS327619:AMU327619 AWO327619:AWQ327619 BGK327619:BGM327619 BQG327619:BQI327619 CAC327619:CAE327619 CJY327619:CKA327619 CTU327619:CTW327619 DDQ327619:DDS327619 DNM327619:DNO327619 DXI327619:DXK327619 EHE327619:EHG327619 ERA327619:ERC327619 FAW327619:FAY327619 FKS327619:FKU327619 FUO327619:FUQ327619 GEK327619:GEM327619 GOG327619:GOI327619 GYC327619:GYE327619 HHY327619:HIA327619 HRU327619:HRW327619 IBQ327619:IBS327619 ILM327619:ILO327619 IVI327619:IVK327619 JFE327619:JFG327619 JPA327619:JPC327619 JYW327619:JYY327619 KIS327619:KIU327619 KSO327619:KSQ327619 LCK327619:LCM327619 LMG327619:LMI327619 LWC327619:LWE327619 MFY327619:MGA327619 MPU327619:MPW327619 MZQ327619:MZS327619 NJM327619:NJO327619 NTI327619:NTK327619 ODE327619:ODG327619 ONA327619:ONC327619 OWW327619:OWY327619 PGS327619:PGU327619 PQO327619:PQQ327619 QAK327619:QAM327619 QKG327619:QKI327619 QUC327619:QUE327619 RDY327619:REA327619 RNU327619:RNW327619 RXQ327619:RXS327619 SHM327619:SHO327619 SRI327619:SRK327619 TBE327619:TBG327619 TLA327619:TLC327619 TUW327619:TUY327619 UES327619:UEU327619 UOO327619:UOQ327619 UYK327619:UYM327619 VIG327619:VII327619 VSC327619:VSE327619 WBY327619:WCA327619 WLU327619:WLW327619 WVQ327619:WVS327619 I393155:K393155 JE393155:JG393155 TA393155:TC393155 ACW393155:ACY393155 AMS393155:AMU393155 AWO393155:AWQ393155 BGK393155:BGM393155 BQG393155:BQI393155 CAC393155:CAE393155 CJY393155:CKA393155 CTU393155:CTW393155 DDQ393155:DDS393155 DNM393155:DNO393155 DXI393155:DXK393155 EHE393155:EHG393155 ERA393155:ERC393155 FAW393155:FAY393155 FKS393155:FKU393155 FUO393155:FUQ393155 GEK393155:GEM393155 GOG393155:GOI393155 GYC393155:GYE393155 HHY393155:HIA393155 HRU393155:HRW393155 IBQ393155:IBS393155 ILM393155:ILO393155 IVI393155:IVK393155 JFE393155:JFG393155 JPA393155:JPC393155 JYW393155:JYY393155 KIS393155:KIU393155 KSO393155:KSQ393155 LCK393155:LCM393155 LMG393155:LMI393155 LWC393155:LWE393155 MFY393155:MGA393155 MPU393155:MPW393155 MZQ393155:MZS393155 NJM393155:NJO393155 NTI393155:NTK393155 ODE393155:ODG393155 ONA393155:ONC393155 OWW393155:OWY393155 PGS393155:PGU393155 PQO393155:PQQ393155 QAK393155:QAM393155 QKG393155:QKI393155 QUC393155:QUE393155 RDY393155:REA393155 RNU393155:RNW393155 RXQ393155:RXS393155 SHM393155:SHO393155 SRI393155:SRK393155 TBE393155:TBG393155 TLA393155:TLC393155 TUW393155:TUY393155 UES393155:UEU393155 UOO393155:UOQ393155 UYK393155:UYM393155 VIG393155:VII393155 VSC393155:VSE393155 WBY393155:WCA393155 WLU393155:WLW393155 WVQ393155:WVS393155 I458691:K458691 JE458691:JG458691 TA458691:TC458691 ACW458691:ACY458691 AMS458691:AMU458691 AWO458691:AWQ458691 BGK458691:BGM458691 BQG458691:BQI458691 CAC458691:CAE458691 CJY458691:CKA458691 CTU458691:CTW458691 DDQ458691:DDS458691 DNM458691:DNO458691 DXI458691:DXK458691 EHE458691:EHG458691 ERA458691:ERC458691 FAW458691:FAY458691 FKS458691:FKU458691 FUO458691:FUQ458691 GEK458691:GEM458691 GOG458691:GOI458691 GYC458691:GYE458691 HHY458691:HIA458691 HRU458691:HRW458691 IBQ458691:IBS458691 ILM458691:ILO458691 IVI458691:IVK458691 JFE458691:JFG458691 JPA458691:JPC458691 JYW458691:JYY458691 KIS458691:KIU458691 KSO458691:KSQ458691 LCK458691:LCM458691 LMG458691:LMI458691 LWC458691:LWE458691 MFY458691:MGA458691 MPU458691:MPW458691 MZQ458691:MZS458691 NJM458691:NJO458691 NTI458691:NTK458691 ODE458691:ODG458691 ONA458691:ONC458691 OWW458691:OWY458691 PGS458691:PGU458691 PQO458691:PQQ458691 QAK458691:QAM458691 QKG458691:QKI458691 QUC458691:QUE458691 RDY458691:REA458691 RNU458691:RNW458691 RXQ458691:RXS458691 SHM458691:SHO458691 SRI458691:SRK458691 TBE458691:TBG458691 TLA458691:TLC458691 TUW458691:TUY458691 UES458691:UEU458691 UOO458691:UOQ458691 UYK458691:UYM458691 VIG458691:VII458691 VSC458691:VSE458691 WBY458691:WCA458691 WLU458691:WLW458691 WVQ458691:WVS458691 I524227:K524227 JE524227:JG524227 TA524227:TC524227 ACW524227:ACY524227 AMS524227:AMU524227 AWO524227:AWQ524227 BGK524227:BGM524227 BQG524227:BQI524227 CAC524227:CAE524227 CJY524227:CKA524227 CTU524227:CTW524227 DDQ524227:DDS524227 DNM524227:DNO524227 DXI524227:DXK524227 EHE524227:EHG524227 ERA524227:ERC524227 FAW524227:FAY524227 FKS524227:FKU524227 FUO524227:FUQ524227 GEK524227:GEM524227 GOG524227:GOI524227 GYC524227:GYE524227 HHY524227:HIA524227 HRU524227:HRW524227 IBQ524227:IBS524227 ILM524227:ILO524227 IVI524227:IVK524227 JFE524227:JFG524227 JPA524227:JPC524227 JYW524227:JYY524227 KIS524227:KIU524227 KSO524227:KSQ524227 LCK524227:LCM524227 LMG524227:LMI524227 LWC524227:LWE524227 MFY524227:MGA524227 MPU524227:MPW524227 MZQ524227:MZS524227 NJM524227:NJO524227 NTI524227:NTK524227 ODE524227:ODG524227 ONA524227:ONC524227 OWW524227:OWY524227 PGS524227:PGU524227 PQO524227:PQQ524227 QAK524227:QAM524227 QKG524227:QKI524227 QUC524227:QUE524227 RDY524227:REA524227 RNU524227:RNW524227 RXQ524227:RXS524227 SHM524227:SHO524227 SRI524227:SRK524227 TBE524227:TBG524227 TLA524227:TLC524227 TUW524227:TUY524227 UES524227:UEU524227 UOO524227:UOQ524227 UYK524227:UYM524227 VIG524227:VII524227 VSC524227:VSE524227 WBY524227:WCA524227 WLU524227:WLW524227 WVQ524227:WVS524227 I589763:K589763 JE589763:JG589763 TA589763:TC589763 ACW589763:ACY589763 AMS589763:AMU589763 AWO589763:AWQ589763 BGK589763:BGM589763 BQG589763:BQI589763 CAC589763:CAE589763 CJY589763:CKA589763 CTU589763:CTW589763 DDQ589763:DDS589763 DNM589763:DNO589763 DXI589763:DXK589763 EHE589763:EHG589763 ERA589763:ERC589763 FAW589763:FAY589763 FKS589763:FKU589763 FUO589763:FUQ589763 GEK589763:GEM589763 GOG589763:GOI589763 GYC589763:GYE589763 HHY589763:HIA589763 HRU589763:HRW589763 IBQ589763:IBS589763 ILM589763:ILO589763 IVI589763:IVK589763 JFE589763:JFG589763 JPA589763:JPC589763 JYW589763:JYY589763 KIS589763:KIU589763 KSO589763:KSQ589763 LCK589763:LCM589763 LMG589763:LMI589763 LWC589763:LWE589763 MFY589763:MGA589763 MPU589763:MPW589763 MZQ589763:MZS589763 NJM589763:NJO589763 NTI589763:NTK589763 ODE589763:ODG589763 ONA589763:ONC589763 OWW589763:OWY589763 PGS589763:PGU589763 PQO589763:PQQ589763 QAK589763:QAM589763 QKG589763:QKI589763 QUC589763:QUE589763 RDY589763:REA589763 RNU589763:RNW589763 RXQ589763:RXS589763 SHM589763:SHO589763 SRI589763:SRK589763 TBE589763:TBG589763 TLA589763:TLC589763 TUW589763:TUY589763 UES589763:UEU589763 UOO589763:UOQ589763 UYK589763:UYM589763 VIG589763:VII589763 VSC589763:VSE589763 WBY589763:WCA589763 WLU589763:WLW589763 WVQ589763:WVS589763 I655299:K655299 JE655299:JG655299 TA655299:TC655299 ACW655299:ACY655299 AMS655299:AMU655299 AWO655299:AWQ655299 BGK655299:BGM655299 BQG655299:BQI655299 CAC655299:CAE655299 CJY655299:CKA655299 CTU655299:CTW655299 DDQ655299:DDS655299 DNM655299:DNO655299 DXI655299:DXK655299 EHE655299:EHG655299 ERA655299:ERC655299 FAW655299:FAY655299 FKS655299:FKU655299 FUO655299:FUQ655299 GEK655299:GEM655299 GOG655299:GOI655299 GYC655299:GYE655299 HHY655299:HIA655299 HRU655299:HRW655299 IBQ655299:IBS655299 ILM655299:ILO655299 IVI655299:IVK655299 JFE655299:JFG655299 JPA655299:JPC655299 JYW655299:JYY655299 KIS655299:KIU655299 KSO655299:KSQ655299 LCK655299:LCM655299 LMG655299:LMI655299 LWC655299:LWE655299 MFY655299:MGA655299 MPU655299:MPW655299 MZQ655299:MZS655299 NJM655299:NJO655299 NTI655299:NTK655299 ODE655299:ODG655299 ONA655299:ONC655299 OWW655299:OWY655299 PGS655299:PGU655299 PQO655299:PQQ655299 QAK655299:QAM655299 QKG655299:QKI655299 QUC655299:QUE655299 RDY655299:REA655299 RNU655299:RNW655299 RXQ655299:RXS655299 SHM655299:SHO655299 SRI655299:SRK655299 TBE655299:TBG655299 TLA655299:TLC655299 TUW655299:TUY655299 UES655299:UEU655299 UOO655299:UOQ655299 UYK655299:UYM655299 VIG655299:VII655299 VSC655299:VSE655299 WBY655299:WCA655299 WLU655299:WLW655299 WVQ655299:WVS655299 I720835:K720835 JE720835:JG720835 TA720835:TC720835 ACW720835:ACY720835 AMS720835:AMU720835 AWO720835:AWQ720835 BGK720835:BGM720835 BQG720835:BQI720835 CAC720835:CAE720835 CJY720835:CKA720835 CTU720835:CTW720835 DDQ720835:DDS720835 DNM720835:DNO720835 DXI720835:DXK720835 EHE720835:EHG720835 ERA720835:ERC720835 FAW720835:FAY720835 FKS720835:FKU720835 FUO720835:FUQ720835 GEK720835:GEM720835 GOG720835:GOI720835 GYC720835:GYE720835 HHY720835:HIA720835 HRU720835:HRW720835 IBQ720835:IBS720835 ILM720835:ILO720835 IVI720835:IVK720835 JFE720835:JFG720835 JPA720835:JPC720835 JYW720835:JYY720835 KIS720835:KIU720835 KSO720835:KSQ720835 LCK720835:LCM720835 LMG720835:LMI720835 LWC720835:LWE720835 MFY720835:MGA720835 MPU720835:MPW720835 MZQ720835:MZS720835 NJM720835:NJO720835 NTI720835:NTK720835 ODE720835:ODG720835 ONA720835:ONC720835 OWW720835:OWY720835 PGS720835:PGU720835 PQO720835:PQQ720835 QAK720835:QAM720835 QKG720835:QKI720835 QUC720835:QUE720835 RDY720835:REA720835 RNU720835:RNW720835 RXQ720835:RXS720835 SHM720835:SHO720835 SRI720835:SRK720835 TBE720835:TBG720835 TLA720835:TLC720835 TUW720835:TUY720835 UES720835:UEU720835 UOO720835:UOQ720835 UYK720835:UYM720835 VIG720835:VII720835 VSC720835:VSE720835 WBY720835:WCA720835 WLU720835:WLW720835 WVQ720835:WVS720835 I786371:K786371 JE786371:JG786371 TA786371:TC786371 ACW786371:ACY786371 AMS786371:AMU786371 AWO786371:AWQ786371 BGK786371:BGM786371 BQG786371:BQI786371 CAC786371:CAE786371 CJY786371:CKA786371 CTU786371:CTW786371 DDQ786371:DDS786371 DNM786371:DNO786371 DXI786371:DXK786371 EHE786371:EHG786371 ERA786371:ERC786371 FAW786371:FAY786371 FKS786371:FKU786371 FUO786371:FUQ786371 GEK786371:GEM786371 GOG786371:GOI786371 GYC786371:GYE786371 HHY786371:HIA786371 HRU786371:HRW786371 IBQ786371:IBS786371 ILM786371:ILO786371 IVI786371:IVK786371 JFE786371:JFG786371 JPA786371:JPC786371 JYW786371:JYY786371 KIS786371:KIU786371 KSO786371:KSQ786371 LCK786371:LCM786371 LMG786371:LMI786371 LWC786371:LWE786371 MFY786371:MGA786371 MPU786371:MPW786371 MZQ786371:MZS786371 NJM786371:NJO786371 NTI786371:NTK786371 ODE786371:ODG786371 ONA786371:ONC786371 OWW786371:OWY786371 PGS786371:PGU786371 PQO786371:PQQ786371 QAK786371:QAM786371 QKG786371:QKI786371 QUC786371:QUE786371 RDY786371:REA786371 RNU786371:RNW786371 RXQ786371:RXS786371 SHM786371:SHO786371 SRI786371:SRK786371 TBE786371:TBG786371 TLA786371:TLC786371 TUW786371:TUY786371 UES786371:UEU786371 UOO786371:UOQ786371 UYK786371:UYM786371 VIG786371:VII786371 VSC786371:VSE786371 WBY786371:WCA786371 WLU786371:WLW786371 WVQ786371:WVS786371 I851907:K851907 JE851907:JG851907 TA851907:TC851907 ACW851907:ACY851907 AMS851907:AMU851907 AWO851907:AWQ851907 BGK851907:BGM851907 BQG851907:BQI851907 CAC851907:CAE851907 CJY851907:CKA851907 CTU851907:CTW851907 DDQ851907:DDS851907 DNM851907:DNO851907 DXI851907:DXK851907 EHE851907:EHG851907 ERA851907:ERC851907 FAW851907:FAY851907 FKS851907:FKU851907 FUO851907:FUQ851907 GEK851907:GEM851907 GOG851907:GOI851907 GYC851907:GYE851907 HHY851907:HIA851907 HRU851907:HRW851907 IBQ851907:IBS851907 ILM851907:ILO851907 IVI851907:IVK851907 JFE851907:JFG851907 JPA851907:JPC851907 JYW851907:JYY851907 KIS851907:KIU851907 KSO851907:KSQ851907 LCK851907:LCM851907 LMG851907:LMI851907 LWC851907:LWE851907 MFY851907:MGA851907 MPU851907:MPW851907 MZQ851907:MZS851907 NJM851907:NJO851907 NTI851907:NTK851907 ODE851907:ODG851907 ONA851907:ONC851907 OWW851907:OWY851907 PGS851907:PGU851907 PQO851907:PQQ851907 QAK851907:QAM851907 QKG851907:QKI851907 QUC851907:QUE851907 RDY851907:REA851907 RNU851907:RNW851907 RXQ851907:RXS851907 SHM851907:SHO851907 SRI851907:SRK851907 TBE851907:TBG851907 TLA851907:TLC851907 TUW851907:TUY851907 UES851907:UEU851907 UOO851907:UOQ851907 UYK851907:UYM851907 VIG851907:VII851907 VSC851907:VSE851907 WBY851907:WCA851907 WLU851907:WLW851907 WVQ851907:WVS851907 I917443:K917443 JE917443:JG917443 TA917443:TC917443 ACW917443:ACY917443 AMS917443:AMU917443 AWO917443:AWQ917443 BGK917443:BGM917443 BQG917443:BQI917443 CAC917443:CAE917443 CJY917443:CKA917443 CTU917443:CTW917443 DDQ917443:DDS917443 DNM917443:DNO917443 DXI917443:DXK917443 EHE917443:EHG917443 ERA917443:ERC917443 FAW917443:FAY917443 FKS917443:FKU917443 FUO917443:FUQ917443 GEK917443:GEM917443 GOG917443:GOI917443 GYC917443:GYE917443 HHY917443:HIA917443 HRU917443:HRW917443 IBQ917443:IBS917443 ILM917443:ILO917443 IVI917443:IVK917443 JFE917443:JFG917443 JPA917443:JPC917443 JYW917443:JYY917443 KIS917443:KIU917443 KSO917443:KSQ917443 LCK917443:LCM917443 LMG917443:LMI917443 LWC917443:LWE917443 MFY917443:MGA917443 MPU917443:MPW917443 MZQ917443:MZS917443 NJM917443:NJO917443 NTI917443:NTK917443 ODE917443:ODG917443 ONA917443:ONC917443 OWW917443:OWY917443 PGS917443:PGU917443 PQO917443:PQQ917443 QAK917443:QAM917443 QKG917443:QKI917443 QUC917443:QUE917443 RDY917443:REA917443 RNU917443:RNW917443 RXQ917443:RXS917443 SHM917443:SHO917443 SRI917443:SRK917443 TBE917443:TBG917443 TLA917443:TLC917443 TUW917443:TUY917443 UES917443:UEU917443 UOO917443:UOQ917443 UYK917443:UYM917443 VIG917443:VII917443 VSC917443:VSE917443 WBY917443:WCA917443 WLU917443:WLW917443 WVQ917443:WVS917443 I982979:K982979 JE982979:JG982979 TA982979:TC982979 ACW982979:ACY982979 AMS982979:AMU982979 AWO982979:AWQ982979 BGK982979:BGM982979 BQG982979:BQI982979 CAC982979:CAE982979 CJY982979:CKA982979 CTU982979:CTW982979 DDQ982979:DDS982979 DNM982979:DNO982979 DXI982979:DXK982979 EHE982979:EHG982979 ERA982979:ERC982979 FAW982979:FAY982979 FKS982979:FKU982979 FUO982979:FUQ982979 GEK982979:GEM982979 GOG982979:GOI982979 GYC982979:GYE982979 HHY982979:HIA982979 HRU982979:HRW982979 IBQ982979:IBS982979 ILM982979:ILO982979 IVI982979:IVK982979 JFE982979:JFG982979 JPA982979:JPC982979 JYW982979:JYY982979 KIS982979:KIU982979 KSO982979:KSQ982979 LCK982979:LCM982979 LMG982979:LMI982979 LWC982979:LWE982979 MFY982979:MGA982979 MPU982979:MPW982979 MZQ982979:MZS982979 NJM982979:NJO982979 NTI982979:NTK982979 ODE982979:ODG982979 ONA982979:ONC982979 OWW982979:OWY982979 PGS982979:PGU982979 PQO982979:PQQ982979 QAK982979:QAM982979 QKG982979:QKI982979 QUC982979:QUE982979 RDY982979:REA982979 RNU982979:RNW982979 RXQ982979:RXS982979 SHM982979:SHO982979 SRI982979:SRK982979 TBE982979:TBG982979 TLA982979:TLC982979 TUW982979:TUY982979 UES982979:UEU982979 UOO982979:UOQ982979 UYK982979:UYM982979 VIG982979:VII982979 VSC982979:VSE982979 WBY982979:WCA982979 WLU982979:WLW982979 WVQ982979:WVS982979 I65464:K65464 JE65464:JG65464 TA65464:TC65464 ACW65464:ACY65464 AMS65464:AMU65464 AWO65464:AWQ65464 BGK65464:BGM65464 BQG65464:BQI65464 CAC65464:CAE65464 CJY65464:CKA65464 CTU65464:CTW65464 DDQ65464:DDS65464 DNM65464:DNO65464 DXI65464:DXK65464 EHE65464:EHG65464 ERA65464:ERC65464 FAW65464:FAY65464 FKS65464:FKU65464 FUO65464:FUQ65464 GEK65464:GEM65464 GOG65464:GOI65464 GYC65464:GYE65464 HHY65464:HIA65464 HRU65464:HRW65464 IBQ65464:IBS65464 ILM65464:ILO65464 IVI65464:IVK65464 JFE65464:JFG65464 JPA65464:JPC65464 JYW65464:JYY65464 KIS65464:KIU65464 KSO65464:KSQ65464 LCK65464:LCM65464 LMG65464:LMI65464 LWC65464:LWE65464 MFY65464:MGA65464 MPU65464:MPW65464 MZQ65464:MZS65464 NJM65464:NJO65464 NTI65464:NTK65464 ODE65464:ODG65464 ONA65464:ONC65464 OWW65464:OWY65464 PGS65464:PGU65464 PQO65464:PQQ65464 QAK65464:QAM65464 QKG65464:QKI65464 QUC65464:QUE65464 RDY65464:REA65464 RNU65464:RNW65464 RXQ65464:RXS65464 SHM65464:SHO65464 SRI65464:SRK65464 TBE65464:TBG65464 TLA65464:TLC65464 TUW65464:TUY65464 UES65464:UEU65464 UOO65464:UOQ65464 UYK65464:UYM65464 VIG65464:VII65464 VSC65464:VSE65464 WBY65464:WCA65464 WLU65464:WLW65464 WVQ65464:WVS65464 I131000:K131000 JE131000:JG131000 TA131000:TC131000 ACW131000:ACY131000 AMS131000:AMU131000 AWO131000:AWQ131000 BGK131000:BGM131000 BQG131000:BQI131000 CAC131000:CAE131000 CJY131000:CKA131000 CTU131000:CTW131000 DDQ131000:DDS131000 DNM131000:DNO131000 DXI131000:DXK131000 EHE131000:EHG131000 ERA131000:ERC131000 FAW131000:FAY131000 FKS131000:FKU131000 FUO131000:FUQ131000 GEK131000:GEM131000 GOG131000:GOI131000 GYC131000:GYE131000 HHY131000:HIA131000 HRU131000:HRW131000 IBQ131000:IBS131000 ILM131000:ILO131000 IVI131000:IVK131000 JFE131000:JFG131000 JPA131000:JPC131000 JYW131000:JYY131000 KIS131000:KIU131000 KSO131000:KSQ131000 LCK131000:LCM131000 LMG131000:LMI131000 LWC131000:LWE131000 MFY131000:MGA131000 MPU131000:MPW131000 MZQ131000:MZS131000 NJM131000:NJO131000 NTI131000:NTK131000 ODE131000:ODG131000 ONA131000:ONC131000 OWW131000:OWY131000 PGS131000:PGU131000 PQO131000:PQQ131000 QAK131000:QAM131000 QKG131000:QKI131000 QUC131000:QUE131000 RDY131000:REA131000 RNU131000:RNW131000 RXQ131000:RXS131000 SHM131000:SHO131000 SRI131000:SRK131000 TBE131000:TBG131000 TLA131000:TLC131000 TUW131000:TUY131000 UES131000:UEU131000 UOO131000:UOQ131000 UYK131000:UYM131000 VIG131000:VII131000 VSC131000:VSE131000 WBY131000:WCA131000 WLU131000:WLW131000 WVQ131000:WVS131000 I196536:K196536 JE196536:JG196536 TA196536:TC196536 ACW196536:ACY196536 AMS196536:AMU196536 AWO196536:AWQ196536 BGK196536:BGM196536 BQG196536:BQI196536 CAC196536:CAE196536 CJY196536:CKA196536 CTU196536:CTW196536 DDQ196536:DDS196536 DNM196536:DNO196536 DXI196536:DXK196536 EHE196536:EHG196536 ERA196536:ERC196536 FAW196536:FAY196536 FKS196536:FKU196536 FUO196536:FUQ196536 GEK196536:GEM196536 GOG196536:GOI196536 GYC196536:GYE196536 HHY196536:HIA196536 HRU196536:HRW196536 IBQ196536:IBS196536 ILM196536:ILO196536 IVI196536:IVK196536 JFE196536:JFG196536 JPA196536:JPC196536 JYW196536:JYY196536 KIS196536:KIU196536 KSO196536:KSQ196536 LCK196536:LCM196536 LMG196536:LMI196536 LWC196536:LWE196536 MFY196536:MGA196536 MPU196536:MPW196536 MZQ196536:MZS196536 NJM196536:NJO196536 NTI196536:NTK196536 ODE196536:ODG196536 ONA196536:ONC196536 OWW196536:OWY196536 PGS196536:PGU196536 PQO196536:PQQ196536 QAK196536:QAM196536 QKG196536:QKI196536 QUC196536:QUE196536 RDY196536:REA196536 RNU196536:RNW196536 RXQ196536:RXS196536 SHM196536:SHO196536 SRI196536:SRK196536 TBE196536:TBG196536 TLA196536:TLC196536 TUW196536:TUY196536 UES196536:UEU196536 UOO196536:UOQ196536 UYK196536:UYM196536 VIG196536:VII196536 VSC196536:VSE196536 WBY196536:WCA196536 WLU196536:WLW196536 WVQ196536:WVS196536 I262072:K262072 JE262072:JG262072 TA262072:TC262072 ACW262072:ACY262072 AMS262072:AMU262072 AWO262072:AWQ262072 BGK262072:BGM262072 BQG262072:BQI262072 CAC262072:CAE262072 CJY262072:CKA262072 CTU262072:CTW262072 DDQ262072:DDS262072 DNM262072:DNO262072 DXI262072:DXK262072 EHE262072:EHG262072 ERA262072:ERC262072 FAW262072:FAY262072 FKS262072:FKU262072 FUO262072:FUQ262072 GEK262072:GEM262072 GOG262072:GOI262072 GYC262072:GYE262072 HHY262072:HIA262072 HRU262072:HRW262072 IBQ262072:IBS262072 ILM262072:ILO262072 IVI262072:IVK262072 JFE262072:JFG262072 JPA262072:JPC262072 JYW262072:JYY262072 KIS262072:KIU262072 KSO262072:KSQ262072 LCK262072:LCM262072 LMG262072:LMI262072 LWC262072:LWE262072 MFY262072:MGA262072 MPU262072:MPW262072 MZQ262072:MZS262072 NJM262072:NJO262072 NTI262072:NTK262072 ODE262072:ODG262072 ONA262072:ONC262072 OWW262072:OWY262072 PGS262072:PGU262072 PQO262072:PQQ262072 QAK262072:QAM262072 QKG262072:QKI262072 QUC262072:QUE262072 RDY262072:REA262072 RNU262072:RNW262072 RXQ262072:RXS262072 SHM262072:SHO262072 SRI262072:SRK262072 TBE262072:TBG262072 TLA262072:TLC262072 TUW262072:TUY262072 UES262072:UEU262072 UOO262072:UOQ262072 UYK262072:UYM262072 VIG262072:VII262072 VSC262072:VSE262072 WBY262072:WCA262072 WLU262072:WLW262072 WVQ262072:WVS262072 I327608:K327608 JE327608:JG327608 TA327608:TC327608 ACW327608:ACY327608 AMS327608:AMU327608 AWO327608:AWQ327608 BGK327608:BGM327608 BQG327608:BQI327608 CAC327608:CAE327608 CJY327608:CKA327608 CTU327608:CTW327608 DDQ327608:DDS327608 DNM327608:DNO327608 DXI327608:DXK327608 EHE327608:EHG327608 ERA327608:ERC327608 FAW327608:FAY327608 FKS327608:FKU327608 FUO327608:FUQ327608 GEK327608:GEM327608 GOG327608:GOI327608 GYC327608:GYE327608 HHY327608:HIA327608 HRU327608:HRW327608 IBQ327608:IBS327608 ILM327608:ILO327608 IVI327608:IVK327608 JFE327608:JFG327608 JPA327608:JPC327608 JYW327608:JYY327608 KIS327608:KIU327608 KSO327608:KSQ327608 LCK327608:LCM327608 LMG327608:LMI327608 LWC327608:LWE327608 MFY327608:MGA327608 MPU327608:MPW327608 MZQ327608:MZS327608 NJM327608:NJO327608 NTI327608:NTK327608 ODE327608:ODG327608 ONA327608:ONC327608 OWW327608:OWY327608 PGS327608:PGU327608 PQO327608:PQQ327608 QAK327608:QAM327608 QKG327608:QKI327608 QUC327608:QUE327608 RDY327608:REA327608 RNU327608:RNW327608 RXQ327608:RXS327608 SHM327608:SHO327608 SRI327608:SRK327608 TBE327608:TBG327608 TLA327608:TLC327608 TUW327608:TUY327608 UES327608:UEU327608 UOO327608:UOQ327608 UYK327608:UYM327608 VIG327608:VII327608 VSC327608:VSE327608 WBY327608:WCA327608 WLU327608:WLW327608 WVQ327608:WVS327608 I393144:K393144 JE393144:JG393144 TA393144:TC393144 ACW393144:ACY393144 AMS393144:AMU393144 AWO393144:AWQ393144 BGK393144:BGM393144 BQG393144:BQI393144 CAC393144:CAE393144 CJY393144:CKA393144 CTU393144:CTW393144 DDQ393144:DDS393144 DNM393144:DNO393144 DXI393144:DXK393144 EHE393144:EHG393144 ERA393144:ERC393144 FAW393144:FAY393144 FKS393144:FKU393144 FUO393144:FUQ393144 GEK393144:GEM393144 GOG393144:GOI393144 GYC393144:GYE393144 HHY393144:HIA393144 HRU393144:HRW393144 IBQ393144:IBS393144 ILM393144:ILO393144 IVI393144:IVK393144 JFE393144:JFG393144 JPA393144:JPC393144 JYW393144:JYY393144 KIS393144:KIU393144 KSO393144:KSQ393144 LCK393144:LCM393144 LMG393144:LMI393144 LWC393144:LWE393144 MFY393144:MGA393144 MPU393144:MPW393144 MZQ393144:MZS393144 NJM393144:NJO393144 NTI393144:NTK393144 ODE393144:ODG393144 ONA393144:ONC393144 OWW393144:OWY393144 PGS393144:PGU393144 PQO393144:PQQ393144 QAK393144:QAM393144 QKG393144:QKI393144 QUC393144:QUE393144 RDY393144:REA393144 RNU393144:RNW393144 RXQ393144:RXS393144 SHM393144:SHO393144 SRI393144:SRK393144 TBE393144:TBG393144 TLA393144:TLC393144 TUW393144:TUY393144 UES393144:UEU393144 UOO393144:UOQ393144 UYK393144:UYM393144 VIG393144:VII393144 VSC393144:VSE393144 WBY393144:WCA393144 WLU393144:WLW393144 WVQ393144:WVS393144 I458680:K458680 JE458680:JG458680 TA458680:TC458680 ACW458680:ACY458680 AMS458680:AMU458680 AWO458680:AWQ458680 BGK458680:BGM458680 BQG458680:BQI458680 CAC458680:CAE458680 CJY458680:CKA458680 CTU458680:CTW458680 DDQ458680:DDS458680 DNM458680:DNO458680 DXI458680:DXK458680 EHE458680:EHG458680 ERA458680:ERC458680 FAW458680:FAY458680 FKS458680:FKU458680 FUO458680:FUQ458680 GEK458680:GEM458680 GOG458680:GOI458680 GYC458680:GYE458680 HHY458680:HIA458680 HRU458680:HRW458680 IBQ458680:IBS458680 ILM458680:ILO458680 IVI458680:IVK458680 JFE458680:JFG458680 JPA458680:JPC458680 JYW458680:JYY458680 KIS458680:KIU458680 KSO458680:KSQ458680 LCK458680:LCM458680 LMG458680:LMI458680 LWC458680:LWE458680 MFY458680:MGA458680 MPU458680:MPW458680 MZQ458680:MZS458680 NJM458680:NJO458680 NTI458680:NTK458680 ODE458680:ODG458680 ONA458680:ONC458680 OWW458680:OWY458680 PGS458680:PGU458680 PQO458680:PQQ458680 QAK458680:QAM458680 QKG458680:QKI458680 QUC458680:QUE458680 RDY458680:REA458680 RNU458680:RNW458680 RXQ458680:RXS458680 SHM458680:SHO458680 SRI458680:SRK458680 TBE458680:TBG458680 TLA458680:TLC458680 TUW458680:TUY458680 UES458680:UEU458680 UOO458680:UOQ458680 UYK458680:UYM458680 VIG458680:VII458680 VSC458680:VSE458680 WBY458680:WCA458680 WLU458680:WLW458680 WVQ458680:WVS458680 I524216:K524216 JE524216:JG524216 TA524216:TC524216 ACW524216:ACY524216 AMS524216:AMU524216 AWO524216:AWQ524216 BGK524216:BGM524216 BQG524216:BQI524216 CAC524216:CAE524216 CJY524216:CKA524216 CTU524216:CTW524216 DDQ524216:DDS524216 DNM524216:DNO524216 DXI524216:DXK524216 EHE524216:EHG524216 ERA524216:ERC524216 FAW524216:FAY524216 FKS524216:FKU524216 FUO524216:FUQ524216 GEK524216:GEM524216 GOG524216:GOI524216 GYC524216:GYE524216 HHY524216:HIA524216 HRU524216:HRW524216 IBQ524216:IBS524216 ILM524216:ILO524216 IVI524216:IVK524216 JFE524216:JFG524216 JPA524216:JPC524216 JYW524216:JYY524216 KIS524216:KIU524216 KSO524216:KSQ524216 LCK524216:LCM524216 LMG524216:LMI524216 LWC524216:LWE524216 MFY524216:MGA524216 MPU524216:MPW524216 MZQ524216:MZS524216 NJM524216:NJO524216 NTI524216:NTK524216 ODE524216:ODG524216 ONA524216:ONC524216 OWW524216:OWY524216 PGS524216:PGU524216 PQO524216:PQQ524216 QAK524216:QAM524216 QKG524216:QKI524216 QUC524216:QUE524216 RDY524216:REA524216 RNU524216:RNW524216 RXQ524216:RXS524216 SHM524216:SHO524216 SRI524216:SRK524216 TBE524216:TBG524216 TLA524216:TLC524216 TUW524216:TUY524216 UES524216:UEU524216 UOO524216:UOQ524216 UYK524216:UYM524216 VIG524216:VII524216 VSC524216:VSE524216 WBY524216:WCA524216 WLU524216:WLW524216 WVQ524216:WVS524216 I589752:K589752 JE589752:JG589752 TA589752:TC589752 ACW589752:ACY589752 AMS589752:AMU589752 AWO589752:AWQ589752 BGK589752:BGM589752 BQG589752:BQI589752 CAC589752:CAE589752 CJY589752:CKA589752 CTU589752:CTW589752 DDQ589752:DDS589752 DNM589752:DNO589752 DXI589752:DXK589752 EHE589752:EHG589752 ERA589752:ERC589752 FAW589752:FAY589752 FKS589752:FKU589752 FUO589752:FUQ589752 GEK589752:GEM589752 GOG589752:GOI589752 GYC589752:GYE589752 HHY589752:HIA589752 HRU589752:HRW589752 IBQ589752:IBS589752 ILM589752:ILO589752 IVI589752:IVK589752 JFE589752:JFG589752 JPA589752:JPC589752 JYW589752:JYY589752 KIS589752:KIU589752 KSO589752:KSQ589752 LCK589752:LCM589752 LMG589752:LMI589752 LWC589752:LWE589752 MFY589752:MGA589752 MPU589752:MPW589752 MZQ589752:MZS589752 NJM589752:NJO589752 NTI589752:NTK589752 ODE589752:ODG589752 ONA589752:ONC589752 OWW589752:OWY589752 PGS589752:PGU589752 PQO589752:PQQ589752 QAK589752:QAM589752 QKG589752:QKI589752 QUC589752:QUE589752 RDY589752:REA589752 RNU589752:RNW589752 RXQ589752:RXS589752 SHM589752:SHO589752 SRI589752:SRK589752 TBE589752:TBG589752 TLA589752:TLC589752 TUW589752:TUY589752 UES589752:UEU589752 UOO589752:UOQ589752 UYK589752:UYM589752 VIG589752:VII589752 VSC589752:VSE589752 WBY589752:WCA589752 WLU589752:WLW589752 WVQ589752:WVS589752 I655288:K655288 JE655288:JG655288 TA655288:TC655288 ACW655288:ACY655288 AMS655288:AMU655288 AWO655288:AWQ655288 BGK655288:BGM655288 BQG655288:BQI655288 CAC655288:CAE655288 CJY655288:CKA655288 CTU655288:CTW655288 DDQ655288:DDS655288 DNM655288:DNO655288 DXI655288:DXK655288 EHE655288:EHG655288 ERA655288:ERC655288 FAW655288:FAY655288 FKS655288:FKU655288 FUO655288:FUQ655288 GEK655288:GEM655288 GOG655288:GOI655288 GYC655288:GYE655288 HHY655288:HIA655288 HRU655288:HRW655288 IBQ655288:IBS655288 ILM655288:ILO655288 IVI655288:IVK655288 JFE655288:JFG655288 JPA655288:JPC655288 JYW655288:JYY655288 KIS655288:KIU655288 KSO655288:KSQ655288 LCK655288:LCM655288 LMG655288:LMI655288 LWC655288:LWE655288 MFY655288:MGA655288 MPU655288:MPW655288 MZQ655288:MZS655288 NJM655288:NJO655288 NTI655288:NTK655288 ODE655288:ODG655288 ONA655288:ONC655288 OWW655288:OWY655288 PGS655288:PGU655288 PQO655288:PQQ655288 QAK655288:QAM655288 QKG655288:QKI655288 QUC655288:QUE655288 RDY655288:REA655288 RNU655288:RNW655288 RXQ655288:RXS655288 SHM655288:SHO655288 SRI655288:SRK655288 TBE655288:TBG655288 TLA655288:TLC655288 TUW655288:TUY655288 UES655288:UEU655288 UOO655288:UOQ655288 UYK655288:UYM655288 VIG655288:VII655288 VSC655288:VSE655288 WBY655288:WCA655288 WLU655288:WLW655288 WVQ655288:WVS655288 I720824:K720824 JE720824:JG720824 TA720824:TC720824 ACW720824:ACY720824 AMS720824:AMU720824 AWO720824:AWQ720824 BGK720824:BGM720824 BQG720824:BQI720824 CAC720824:CAE720824 CJY720824:CKA720824 CTU720824:CTW720824 DDQ720824:DDS720824 DNM720824:DNO720824 DXI720824:DXK720824 EHE720824:EHG720824 ERA720824:ERC720824 FAW720824:FAY720824 FKS720824:FKU720824 FUO720824:FUQ720824 GEK720824:GEM720824 GOG720824:GOI720824 GYC720824:GYE720824 HHY720824:HIA720824 HRU720824:HRW720824 IBQ720824:IBS720824 ILM720824:ILO720824 IVI720824:IVK720824 JFE720824:JFG720824 JPA720824:JPC720824 JYW720824:JYY720824 KIS720824:KIU720824 KSO720824:KSQ720824 LCK720824:LCM720824 LMG720824:LMI720824 LWC720824:LWE720824 MFY720824:MGA720824 MPU720824:MPW720824 MZQ720824:MZS720824 NJM720824:NJO720824 NTI720824:NTK720824 ODE720824:ODG720824 ONA720824:ONC720824 OWW720824:OWY720824 PGS720824:PGU720824 PQO720824:PQQ720824 QAK720824:QAM720824 QKG720824:QKI720824 QUC720824:QUE720824 RDY720824:REA720824 RNU720824:RNW720824 RXQ720824:RXS720824 SHM720824:SHO720824 SRI720824:SRK720824 TBE720824:TBG720824 TLA720824:TLC720824 TUW720824:TUY720824 UES720824:UEU720824 UOO720824:UOQ720824 UYK720824:UYM720824 VIG720824:VII720824 VSC720824:VSE720824 WBY720824:WCA720824 WLU720824:WLW720824 WVQ720824:WVS720824 I786360:K786360 JE786360:JG786360 TA786360:TC786360 ACW786360:ACY786360 AMS786360:AMU786360 AWO786360:AWQ786360 BGK786360:BGM786360 BQG786360:BQI786360 CAC786360:CAE786360 CJY786360:CKA786360 CTU786360:CTW786360 DDQ786360:DDS786360 DNM786360:DNO786360 DXI786360:DXK786360 EHE786360:EHG786360 ERA786360:ERC786360 FAW786360:FAY786360 FKS786360:FKU786360 FUO786360:FUQ786360 GEK786360:GEM786360 GOG786360:GOI786360 GYC786360:GYE786360 HHY786360:HIA786360 HRU786360:HRW786360 IBQ786360:IBS786360 ILM786360:ILO786360 IVI786360:IVK786360 JFE786360:JFG786360 JPA786360:JPC786360 JYW786360:JYY786360 KIS786360:KIU786360 KSO786360:KSQ786360 LCK786360:LCM786360 LMG786360:LMI786360 LWC786360:LWE786360 MFY786360:MGA786360 MPU786360:MPW786360 MZQ786360:MZS786360 NJM786360:NJO786360 NTI786360:NTK786360 ODE786360:ODG786360 ONA786360:ONC786360 OWW786360:OWY786360 PGS786360:PGU786360 PQO786360:PQQ786360 QAK786360:QAM786360 QKG786360:QKI786360 QUC786360:QUE786360 RDY786360:REA786360 RNU786360:RNW786360 RXQ786360:RXS786360 SHM786360:SHO786360 SRI786360:SRK786360 TBE786360:TBG786360 TLA786360:TLC786360 TUW786360:TUY786360 UES786360:UEU786360 UOO786360:UOQ786360 UYK786360:UYM786360 VIG786360:VII786360 VSC786360:VSE786360 WBY786360:WCA786360 WLU786360:WLW786360 WVQ786360:WVS786360 I851896:K851896 JE851896:JG851896 TA851896:TC851896 ACW851896:ACY851896 AMS851896:AMU851896 AWO851896:AWQ851896 BGK851896:BGM851896 BQG851896:BQI851896 CAC851896:CAE851896 CJY851896:CKA851896 CTU851896:CTW851896 DDQ851896:DDS851896 DNM851896:DNO851896 DXI851896:DXK851896 EHE851896:EHG851896 ERA851896:ERC851896 FAW851896:FAY851896 FKS851896:FKU851896 FUO851896:FUQ851896 GEK851896:GEM851896 GOG851896:GOI851896 GYC851896:GYE851896 HHY851896:HIA851896 HRU851896:HRW851896 IBQ851896:IBS851896 ILM851896:ILO851896 IVI851896:IVK851896 JFE851896:JFG851896 JPA851896:JPC851896 JYW851896:JYY851896 KIS851896:KIU851896 KSO851896:KSQ851896 LCK851896:LCM851896 LMG851896:LMI851896 LWC851896:LWE851896 MFY851896:MGA851896 MPU851896:MPW851896 MZQ851896:MZS851896 NJM851896:NJO851896 NTI851896:NTK851896 ODE851896:ODG851896 ONA851896:ONC851896 OWW851896:OWY851896 PGS851896:PGU851896 PQO851896:PQQ851896 QAK851896:QAM851896 QKG851896:QKI851896 QUC851896:QUE851896 RDY851896:REA851896 RNU851896:RNW851896 RXQ851896:RXS851896 SHM851896:SHO851896 SRI851896:SRK851896 TBE851896:TBG851896 TLA851896:TLC851896 TUW851896:TUY851896 UES851896:UEU851896 UOO851896:UOQ851896 UYK851896:UYM851896 VIG851896:VII851896 VSC851896:VSE851896 WBY851896:WCA851896 WLU851896:WLW851896 WVQ851896:WVS851896 I917432:K917432 JE917432:JG917432 TA917432:TC917432 ACW917432:ACY917432 AMS917432:AMU917432 AWO917432:AWQ917432 BGK917432:BGM917432 BQG917432:BQI917432 CAC917432:CAE917432 CJY917432:CKA917432 CTU917432:CTW917432 DDQ917432:DDS917432 DNM917432:DNO917432 DXI917432:DXK917432 EHE917432:EHG917432 ERA917432:ERC917432 FAW917432:FAY917432 FKS917432:FKU917432 FUO917432:FUQ917432 GEK917432:GEM917432 GOG917432:GOI917432 GYC917432:GYE917432 HHY917432:HIA917432 HRU917432:HRW917432 IBQ917432:IBS917432 ILM917432:ILO917432 IVI917432:IVK917432 JFE917432:JFG917432 JPA917432:JPC917432 JYW917432:JYY917432 KIS917432:KIU917432 KSO917432:KSQ917432 LCK917432:LCM917432 LMG917432:LMI917432 LWC917432:LWE917432 MFY917432:MGA917432 MPU917432:MPW917432 MZQ917432:MZS917432 NJM917432:NJO917432 NTI917432:NTK917432 ODE917432:ODG917432 ONA917432:ONC917432 OWW917432:OWY917432 PGS917432:PGU917432 PQO917432:PQQ917432 QAK917432:QAM917432 QKG917432:QKI917432 QUC917432:QUE917432 RDY917432:REA917432 RNU917432:RNW917432 RXQ917432:RXS917432 SHM917432:SHO917432 SRI917432:SRK917432 TBE917432:TBG917432 TLA917432:TLC917432 TUW917432:TUY917432 UES917432:UEU917432 UOO917432:UOQ917432 UYK917432:UYM917432 VIG917432:VII917432 VSC917432:VSE917432 WBY917432:WCA917432 WLU917432:WLW917432 WVQ917432:WVS917432 I982968:K982968 JE982968:JG982968 TA982968:TC982968 ACW982968:ACY982968 AMS982968:AMU982968 AWO982968:AWQ982968 BGK982968:BGM982968 BQG982968:BQI982968 CAC982968:CAE982968 CJY982968:CKA982968 CTU982968:CTW982968 DDQ982968:DDS982968 DNM982968:DNO982968 DXI982968:DXK982968 EHE982968:EHG982968 ERA982968:ERC982968 FAW982968:FAY982968 FKS982968:FKU982968 FUO982968:FUQ982968 GEK982968:GEM982968 GOG982968:GOI982968 GYC982968:GYE982968 HHY982968:HIA982968 HRU982968:HRW982968 IBQ982968:IBS982968 ILM982968:ILO982968 IVI982968:IVK982968 JFE982968:JFG982968 JPA982968:JPC982968 JYW982968:JYY982968 KIS982968:KIU982968 KSO982968:KSQ982968 LCK982968:LCM982968 LMG982968:LMI982968 LWC982968:LWE982968 MFY982968:MGA982968 MPU982968:MPW982968 MZQ982968:MZS982968 NJM982968:NJO982968 NTI982968:NTK982968 ODE982968:ODG982968 ONA982968:ONC982968 OWW982968:OWY982968 PGS982968:PGU982968 PQO982968:PQQ982968 QAK982968:QAM982968 QKG982968:QKI982968 QUC982968:QUE982968 RDY982968:REA982968 RNU982968:RNW982968 RXQ982968:RXS982968 SHM982968:SHO982968 SRI982968:SRK982968 TBE982968:TBG982968 TLA982968:TLC982968 TUW982968:TUY982968 UES982968:UEU982968 UOO982968:UOQ982968 UYK982968:UYM982968 VIG982968:VII982968 VSC982968:VSE982968 WBY982968:WCA982968 WLU982968:WLW982968 WVQ982968:WVS982968 I1048504:K1048504 JE1048504:JG1048504 TA1048504:TC1048504 ACW1048504:ACY1048504 AMS1048504:AMU1048504 AWO1048504:AWQ1048504 BGK1048504:BGM1048504 BQG1048504:BQI1048504 CAC1048504:CAE1048504 CJY1048504:CKA1048504 CTU1048504:CTW1048504 DDQ1048504:DDS1048504 DNM1048504:DNO1048504 DXI1048504:DXK1048504 EHE1048504:EHG1048504 ERA1048504:ERC1048504 FAW1048504:FAY1048504 FKS1048504:FKU1048504 FUO1048504:FUQ1048504 GEK1048504:GEM1048504 GOG1048504:GOI1048504 GYC1048504:GYE1048504 HHY1048504:HIA1048504 HRU1048504:HRW1048504 IBQ1048504:IBS1048504 ILM1048504:ILO1048504 IVI1048504:IVK1048504 JFE1048504:JFG1048504 JPA1048504:JPC1048504 JYW1048504:JYY1048504 KIS1048504:KIU1048504 KSO1048504:KSQ1048504 LCK1048504:LCM1048504 LMG1048504:LMI1048504 LWC1048504:LWE1048504 MFY1048504:MGA1048504 MPU1048504:MPW1048504 MZQ1048504:MZS1048504 NJM1048504:NJO1048504 NTI1048504:NTK1048504 ODE1048504:ODG1048504 ONA1048504:ONC1048504 OWW1048504:OWY1048504 PGS1048504:PGU1048504 PQO1048504:PQQ1048504 QAK1048504:QAM1048504 QKG1048504:QKI1048504 QUC1048504:QUE1048504 RDY1048504:REA1048504 RNU1048504:RNW1048504 RXQ1048504:RXS1048504 SHM1048504:SHO1048504 SRI1048504:SRK1048504 TBE1048504:TBG1048504 TLA1048504:TLC1048504 TUW1048504:TUY1048504 UES1048504:UEU1048504 UOO1048504:UOQ1048504 UYK1048504:UYM1048504 VIG1048504:VII1048504 VSC1048504:VSE1048504 WBY1048504:WCA1048504 WLU1048504:WLW1048504 WVQ1048504:WVS1048504" xr:uid="{502FCD26-F62E-4803-8D96-127AE660A3ED}"/>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CB3F5-CBF7-48BF-8E88-A56F0766A4CA}">
  <dimension ref="A1:F15"/>
  <sheetViews>
    <sheetView zoomScale="80" zoomScaleNormal="80" workbookViewId="0">
      <selection activeCell="J18" sqref="J18"/>
    </sheetView>
  </sheetViews>
  <sheetFormatPr defaultRowHeight="15"/>
  <cols>
    <col min="1" max="2" width="8.9140625" style="156"/>
    <col min="3" max="3" width="10" style="156" customWidth="1"/>
    <col min="4" max="5" width="16.9140625" style="156" customWidth="1"/>
    <col min="6" max="6" width="10.58203125" style="156" customWidth="1"/>
    <col min="7" max="259" width="8.9140625" style="156"/>
    <col min="260" max="260" width="16" style="156" customWidth="1"/>
    <col min="261" max="261" width="16.9140625" style="156" customWidth="1"/>
    <col min="262" max="262" width="10.58203125" style="156" customWidth="1"/>
    <col min="263" max="515" width="8.9140625" style="156"/>
    <col min="516" max="516" width="16" style="156" customWidth="1"/>
    <col min="517" max="517" width="16.9140625" style="156" customWidth="1"/>
    <col min="518" max="518" width="10.58203125" style="156" customWidth="1"/>
    <col min="519" max="771" width="8.9140625" style="156"/>
    <col min="772" max="772" width="16" style="156" customWidth="1"/>
    <col min="773" max="773" width="16.9140625" style="156" customWidth="1"/>
    <col min="774" max="774" width="10.58203125" style="156" customWidth="1"/>
    <col min="775" max="1027" width="8.9140625" style="156"/>
    <col min="1028" max="1028" width="16" style="156" customWidth="1"/>
    <col min="1029" max="1029" width="16.9140625" style="156" customWidth="1"/>
    <col min="1030" max="1030" width="10.58203125" style="156" customWidth="1"/>
    <col min="1031" max="1283" width="8.9140625" style="156"/>
    <col min="1284" max="1284" width="16" style="156" customWidth="1"/>
    <col min="1285" max="1285" width="16.9140625" style="156" customWidth="1"/>
    <col min="1286" max="1286" width="10.58203125" style="156" customWidth="1"/>
    <col min="1287" max="1539" width="8.9140625" style="156"/>
    <col min="1540" max="1540" width="16" style="156" customWidth="1"/>
    <col min="1541" max="1541" width="16.9140625" style="156" customWidth="1"/>
    <col min="1542" max="1542" width="10.58203125" style="156" customWidth="1"/>
    <col min="1543" max="1795" width="8.9140625" style="156"/>
    <col min="1796" max="1796" width="16" style="156" customWidth="1"/>
    <col min="1797" max="1797" width="16.9140625" style="156" customWidth="1"/>
    <col min="1798" max="1798" width="10.58203125" style="156" customWidth="1"/>
    <col min="1799" max="2051" width="8.9140625" style="156"/>
    <col min="2052" max="2052" width="16" style="156" customWidth="1"/>
    <col min="2053" max="2053" width="16.9140625" style="156" customWidth="1"/>
    <col min="2054" max="2054" width="10.58203125" style="156" customWidth="1"/>
    <col min="2055" max="2307" width="8.9140625" style="156"/>
    <col min="2308" max="2308" width="16" style="156" customWidth="1"/>
    <col min="2309" max="2309" width="16.9140625" style="156" customWidth="1"/>
    <col min="2310" max="2310" width="10.58203125" style="156" customWidth="1"/>
    <col min="2311" max="2563" width="8.9140625" style="156"/>
    <col min="2564" max="2564" width="16" style="156" customWidth="1"/>
    <col min="2565" max="2565" width="16.9140625" style="156" customWidth="1"/>
    <col min="2566" max="2566" width="10.58203125" style="156" customWidth="1"/>
    <col min="2567" max="2819" width="8.9140625" style="156"/>
    <col min="2820" max="2820" width="16" style="156" customWidth="1"/>
    <col min="2821" max="2821" width="16.9140625" style="156" customWidth="1"/>
    <col min="2822" max="2822" width="10.58203125" style="156" customWidth="1"/>
    <col min="2823" max="3075" width="8.9140625" style="156"/>
    <col min="3076" max="3076" width="16" style="156" customWidth="1"/>
    <col min="3077" max="3077" width="16.9140625" style="156" customWidth="1"/>
    <col min="3078" max="3078" width="10.58203125" style="156" customWidth="1"/>
    <col min="3079" max="3331" width="8.9140625" style="156"/>
    <col min="3332" max="3332" width="16" style="156" customWidth="1"/>
    <col min="3333" max="3333" width="16.9140625" style="156" customWidth="1"/>
    <col min="3334" max="3334" width="10.58203125" style="156" customWidth="1"/>
    <col min="3335" max="3587" width="8.9140625" style="156"/>
    <col min="3588" max="3588" width="16" style="156" customWidth="1"/>
    <col min="3589" max="3589" width="16.9140625" style="156" customWidth="1"/>
    <col min="3590" max="3590" width="10.58203125" style="156" customWidth="1"/>
    <col min="3591" max="3843" width="8.9140625" style="156"/>
    <col min="3844" max="3844" width="16" style="156" customWidth="1"/>
    <col min="3845" max="3845" width="16.9140625" style="156" customWidth="1"/>
    <col min="3846" max="3846" width="10.58203125" style="156" customWidth="1"/>
    <col min="3847" max="4099" width="8.9140625" style="156"/>
    <col min="4100" max="4100" width="16" style="156" customWidth="1"/>
    <col min="4101" max="4101" width="16.9140625" style="156" customWidth="1"/>
    <col min="4102" max="4102" width="10.58203125" style="156" customWidth="1"/>
    <col min="4103" max="4355" width="8.9140625" style="156"/>
    <col min="4356" max="4356" width="16" style="156" customWidth="1"/>
    <col min="4357" max="4357" width="16.9140625" style="156" customWidth="1"/>
    <col min="4358" max="4358" width="10.58203125" style="156" customWidth="1"/>
    <col min="4359" max="4611" width="8.9140625" style="156"/>
    <col min="4612" max="4612" width="16" style="156" customWidth="1"/>
    <col min="4613" max="4613" width="16.9140625" style="156" customWidth="1"/>
    <col min="4614" max="4614" width="10.58203125" style="156" customWidth="1"/>
    <col min="4615" max="4867" width="8.9140625" style="156"/>
    <col min="4868" max="4868" width="16" style="156" customWidth="1"/>
    <col min="4869" max="4869" width="16.9140625" style="156" customWidth="1"/>
    <col min="4870" max="4870" width="10.58203125" style="156" customWidth="1"/>
    <col min="4871" max="5123" width="8.9140625" style="156"/>
    <col min="5124" max="5124" width="16" style="156" customWidth="1"/>
    <col min="5125" max="5125" width="16.9140625" style="156" customWidth="1"/>
    <col min="5126" max="5126" width="10.58203125" style="156" customWidth="1"/>
    <col min="5127" max="5379" width="8.9140625" style="156"/>
    <col min="5380" max="5380" width="16" style="156" customWidth="1"/>
    <col min="5381" max="5381" width="16.9140625" style="156" customWidth="1"/>
    <col min="5382" max="5382" width="10.58203125" style="156" customWidth="1"/>
    <col min="5383" max="5635" width="8.9140625" style="156"/>
    <col min="5636" max="5636" width="16" style="156" customWidth="1"/>
    <col min="5637" max="5637" width="16.9140625" style="156" customWidth="1"/>
    <col min="5638" max="5638" width="10.58203125" style="156" customWidth="1"/>
    <col min="5639" max="5891" width="8.9140625" style="156"/>
    <col min="5892" max="5892" width="16" style="156" customWidth="1"/>
    <col min="5893" max="5893" width="16.9140625" style="156" customWidth="1"/>
    <col min="5894" max="5894" width="10.58203125" style="156" customWidth="1"/>
    <col min="5895" max="6147" width="8.9140625" style="156"/>
    <col min="6148" max="6148" width="16" style="156" customWidth="1"/>
    <col min="6149" max="6149" width="16.9140625" style="156" customWidth="1"/>
    <col min="6150" max="6150" width="10.58203125" style="156" customWidth="1"/>
    <col min="6151" max="6403" width="8.9140625" style="156"/>
    <col min="6404" max="6404" width="16" style="156" customWidth="1"/>
    <col min="6405" max="6405" width="16.9140625" style="156" customWidth="1"/>
    <col min="6406" max="6406" width="10.58203125" style="156" customWidth="1"/>
    <col min="6407" max="6659" width="8.9140625" style="156"/>
    <col min="6660" max="6660" width="16" style="156" customWidth="1"/>
    <col min="6661" max="6661" width="16.9140625" style="156" customWidth="1"/>
    <col min="6662" max="6662" width="10.58203125" style="156" customWidth="1"/>
    <col min="6663" max="6915" width="8.9140625" style="156"/>
    <col min="6916" max="6916" width="16" style="156" customWidth="1"/>
    <col min="6917" max="6917" width="16.9140625" style="156" customWidth="1"/>
    <col min="6918" max="6918" width="10.58203125" style="156" customWidth="1"/>
    <col min="6919" max="7171" width="8.9140625" style="156"/>
    <col min="7172" max="7172" width="16" style="156" customWidth="1"/>
    <col min="7173" max="7173" width="16.9140625" style="156" customWidth="1"/>
    <col min="7174" max="7174" width="10.58203125" style="156" customWidth="1"/>
    <col min="7175" max="7427" width="8.9140625" style="156"/>
    <col min="7428" max="7428" width="16" style="156" customWidth="1"/>
    <col min="7429" max="7429" width="16.9140625" style="156" customWidth="1"/>
    <col min="7430" max="7430" width="10.58203125" style="156" customWidth="1"/>
    <col min="7431" max="7683" width="8.9140625" style="156"/>
    <col min="7684" max="7684" width="16" style="156" customWidth="1"/>
    <col min="7685" max="7685" width="16.9140625" style="156" customWidth="1"/>
    <col min="7686" max="7686" width="10.58203125" style="156" customWidth="1"/>
    <col min="7687" max="7939" width="8.9140625" style="156"/>
    <col min="7940" max="7940" width="16" style="156" customWidth="1"/>
    <col min="7941" max="7941" width="16.9140625" style="156" customWidth="1"/>
    <col min="7942" max="7942" width="10.58203125" style="156" customWidth="1"/>
    <col min="7943" max="8195" width="8.9140625" style="156"/>
    <col min="8196" max="8196" width="16" style="156" customWidth="1"/>
    <col min="8197" max="8197" width="16.9140625" style="156" customWidth="1"/>
    <col min="8198" max="8198" width="10.58203125" style="156" customWidth="1"/>
    <col min="8199" max="8451" width="8.9140625" style="156"/>
    <col min="8452" max="8452" width="16" style="156" customWidth="1"/>
    <col min="8453" max="8453" width="16.9140625" style="156" customWidth="1"/>
    <col min="8454" max="8454" width="10.58203125" style="156" customWidth="1"/>
    <col min="8455" max="8707" width="8.9140625" style="156"/>
    <col min="8708" max="8708" width="16" style="156" customWidth="1"/>
    <col min="8709" max="8709" width="16.9140625" style="156" customWidth="1"/>
    <col min="8710" max="8710" width="10.58203125" style="156" customWidth="1"/>
    <col min="8711" max="8963" width="8.9140625" style="156"/>
    <col min="8964" max="8964" width="16" style="156" customWidth="1"/>
    <col min="8965" max="8965" width="16.9140625" style="156" customWidth="1"/>
    <col min="8966" max="8966" width="10.58203125" style="156" customWidth="1"/>
    <col min="8967" max="9219" width="8.9140625" style="156"/>
    <col min="9220" max="9220" width="16" style="156" customWidth="1"/>
    <col min="9221" max="9221" width="16.9140625" style="156" customWidth="1"/>
    <col min="9222" max="9222" width="10.58203125" style="156" customWidth="1"/>
    <col min="9223" max="9475" width="8.9140625" style="156"/>
    <col min="9476" max="9476" width="16" style="156" customWidth="1"/>
    <col min="9477" max="9477" width="16.9140625" style="156" customWidth="1"/>
    <col min="9478" max="9478" width="10.58203125" style="156" customWidth="1"/>
    <col min="9479" max="9731" width="8.9140625" style="156"/>
    <col min="9732" max="9732" width="16" style="156" customWidth="1"/>
    <col min="9733" max="9733" width="16.9140625" style="156" customWidth="1"/>
    <col min="9734" max="9734" width="10.58203125" style="156" customWidth="1"/>
    <col min="9735" max="9987" width="8.9140625" style="156"/>
    <col min="9988" max="9988" width="16" style="156" customWidth="1"/>
    <col min="9989" max="9989" width="16.9140625" style="156" customWidth="1"/>
    <col min="9990" max="9990" width="10.58203125" style="156" customWidth="1"/>
    <col min="9991" max="10243" width="8.9140625" style="156"/>
    <col min="10244" max="10244" width="16" style="156" customWidth="1"/>
    <col min="10245" max="10245" width="16.9140625" style="156" customWidth="1"/>
    <col min="10246" max="10246" width="10.58203125" style="156" customWidth="1"/>
    <col min="10247" max="10499" width="8.9140625" style="156"/>
    <col min="10500" max="10500" width="16" style="156" customWidth="1"/>
    <col min="10501" max="10501" width="16.9140625" style="156" customWidth="1"/>
    <col min="10502" max="10502" width="10.58203125" style="156" customWidth="1"/>
    <col min="10503" max="10755" width="8.9140625" style="156"/>
    <col min="10756" max="10756" width="16" style="156" customWidth="1"/>
    <col min="10757" max="10757" width="16.9140625" style="156" customWidth="1"/>
    <col min="10758" max="10758" width="10.58203125" style="156" customWidth="1"/>
    <col min="10759" max="11011" width="8.9140625" style="156"/>
    <col min="11012" max="11012" width="16" style="156" customWidth="1"/>
    <col min="11013" max="11013" width="16.9140625" style="156" customWidth="1"/>
    <col min="11014" max="11014" width="10.58203125" style="156" customWidth="1"/>
    <col min="11015" max="11267" width="8.9140625" style="156"/>
    <col min="11268" max="11268" width="16" style="156" customWidth="1"/>
    <col min="11269" max="11269" width="16.9140625" style="156" customWidth="1"/>
    <col min="11270" max="11270" width="10.58203125" style="156" customWidth="1"/>
    <col min="11271" max="11523" width="8.9140625" style="156"/>
    <col min="11524" max="11524" width="16" style="156" customWidth="1"/>
    <col min="11525" max="11525" width="16.9140625" style="156" customWidth="1"/>
    <col min="11526" max="11526" width="10.58203125" style="156" customWidth="1"/>
    <col min="11527" max="11779" width="8.9140625" style="156"/>
    <col min="11780" max="11780" width="16" style="156" customWidth="1"/>
    <col min="11781" max="11781" width="16.9140625" style="156" customWidth="1"/>
    <col min="11782" max="11782" width="10.58203125" style="156" customWidth="1"/>
    <col min="11783" max="12035" width="8.9140625" style="156"/>
    <col min="12036" max="12036" width="16" style="156" customWidth="1"/>
    <col min="12037" max="12037" width="16.9140625" style="156" customWidth="1"/>
    <col min="12038" max="12038" width="10.58203125" style="156" customWidth="1"/>
    <col min="12039" max="12291" width="8.9140625" style="156"/>
    <col min="12292" max="12292" width="16" style="156" customWidth="1"/>
    <col min="12293" max="12293" width="16.9140625" style="156" customWidth="1"/>
    <col min="12294" max="12294" width="10.58203125" style="156" customWidth="1"/>
    <col min="12295" max="12547" width="8.9140625" style="156"/>
    <col min="12548" max="12548" width="16" style="156" customWidth="1"/>
    <col min="12549" max="12549" width="16.9140625" style="156" customWidth="1"/>
    <col min="12550" max="12550" width="10.58203125" style="156" customWidth="1"/>
    <col min="12551" max="12803" width="8.9140625" style="156"/>
    <col min="12804" max="12804" width="16" style="156" customWidth="1"/>
    <col min="12805" max="12805" width="16.9140625" style="156" customWidth="1"/>
    <col min="12806" max="12806" width="10.58203125" style="156" customWidth="1"/>
    <col min="12807" max="13059" width="8.9140625" style="156"/>
    <col min="13060" max="13060" width="16" style="156" customWidth="1"/>
    <col min="13061" max="13061" width="16.9140625" style="156" customWidth="1"/>
    <col min="13062" max="13062" width="10.58203125" style="156" customWidth="1"/>
    <col min="13063" max="13315" width="8.9140625" style="156"/>
    <col min="13316" max="13316" width="16" style="156" customWidth="1"/>
    <col min="13317" max="13317" width="16.9140625" style="156" customWidth="1"/>
    <col min="13318" max="13318" width="10.58203125" style="156" customWidth="1"/>
    <col min="13319" max="13571" width="8.9140625" style="156"/>
    <col min="13572" max="13572" width="16" style="156" customWidth="1"/>
    <col min="13573" max="13573" width="16.9140625" style="156" customWidth="1"/>
    <col min="13574" max="13574" width="10.58203125" style="156" customWidth="1"/>
    <col min="13575" max="13827" width="8.9140625" style="156"/>
    <col min="13828" max="13828" width="16" style="156" customWidth="1"/>
    <col min="13829" max="13829" width="16.9140625" style="156" customWidth="1"/>
    <col min="13830" max="13830" width="10.58203125" style="156" customWidth="1"/>
    <col min="13831" max="14083" width="8.9140625" style="156"/>
    <col min="14084" max="14084" width="16" style="156" customWidth="1"/>
    <col min="14085" max="14085" width="16.9140625" style="156" customWidth="1"/>
    <col min="14086" max="14086" width="10.58203125" style="156" customWidth="1"/>
    <col min="14087" max="14339" width="8.9140625" style="156"/>
    <col min="14340" max="14340" width="16" style="156" customWidth="1"/>
    <col min="14341" max="14341" width="16.9140625" style="156" customWidth="1"/>
    <col min="14342" max="14342" width="10.58203125" style="156" customWidth="1"/>
    <col min="14343" max="14595" width="8.9140625" style="156"/>
    <col min="14596" max="14596" width="16" style="156" customWidth="1"/>
    <col min="14597" max="14597" width="16.9140625" style="156" customWidth="1"/>
    <col min="14598" max="14598" width="10.58203125" style="156" customWidth="1"/>
    <col min="14599" max="14851" width="8.9140625" style="156"/>
    <col min="14852" max="14852" width="16" style="156" customWidth="1"/>
    <col min="14853" max="14853" width="16.9140625" style="156" customWidth="1"/>
    <col min="14854" max="14854" width="10.58203125" style="156" customWidth="1"/>
    <col min="14855" max="15107" width="8.9140625" style="156"/>
    <col min="15108" max="15108" width="16" style="156" customWidth="1"/>
    <col min="15109" max="15109" width="16.9140625" style="156" customWidth="1"/>
    <col min="15110" max="15110" width="10.58203125" style="156" customWidth="1"/>
    <col min="15111" max="15363" width="8.9140625" style="156"/>
    <col min="15364" max="15364" width="16" style="156" customWidth="1"/>
    <col min="15365" max="15365" width="16.9140625" style="156" customWidth="1"/>
    <col min="15366" max="15366" width="10.58203125" style="156" customWidth="1"/>
    <col min="15367" max="15619" width="8.9140625" style="156"/>
    <col min="15620" max="15620" width="16" style="156" customWidth="1"/>
    <col min="15621" max="15621" width="16.9140625" style="156" customWidth="1"/>
    <col min="15622" max="15622" width="10.58203125" style="156" customWidth="1"/>
    <col min="15623" max="15875" width="8.9140625" style="156"/>
    <col min="15876" max="15876" width="16" style="156" customWidth="1"/>
    <col min="15877" max="15877" width="16.9140625" style="156" customWidth="1"/>
    <col min="15878" max="15878" width="10.58203125" style="156" customWidth="1"/>
    <col min="15879" max="16131" width="8.9140625" style="156"/>
    <col min="16132" max="16132" width="16" style="156" customWidth="1"/>
    <col min="16133" max="16133" width="16.9140625" style="156" customWidth="1"/>
    <col min="16134" max="16134" width="10.58203125" style="156" customWidth="1"/>
    <col min="16135" max="16384" width="8.9140625" style="156"/>
  </cols>
  <sheetData>
    <row r="1" spans="1:6" s="108" customFormat="1" ht="20" customHeight="1">
      <c r="A1" s="107" t="s">
        <v>350</v>
      </c>
      <c r="B1" s="107" t="s">
        <v>351</v>
      </c>
      <c r="C1" s="107" t="s">
        <v>352</v>
      </c>
      <c r="D1" s="107" t="s">
        <v>353</v>
      </c>
      <c r="E1" s="107" t="s">
        <v>354</v>
      </c>
      <c r="F1" s="107" t="s">
        <v>355</v>
      </c>
    </row>
    <row r="2" spans="1:6" s="111" customFormat="1" ht="20" customHeight="1">
      <c r="A2" s="110">
        <v>1</v>
      </c>
      <c r="B2" s="110" t="s">
        <v>552</v>
      </c>
      <c r="C2" s="109">
        <v>44298</v>
      </c>
      <c r="D2" s="110" t="s">
        <v>557</v>
      </c>
      <c r="E2" s="110" t="s">
        <v>559</v>
      </c>
      <c r="F2" s="110">
        <v>820</v>
      </c>
    </row>
    <row r="3" spans="1:6" s="111" customFormat="1" ht="20" customHeight="1">
      <c r="A3" s="110">
        <v>2</v>
      </c>
      <c r="B3" s="110" t="s">
        <v>553</v>
      </c>
      <c r="C3" s="109">
        <v>44303</v>
      </c>
      <c r="D3" s="110" t="s">
        <v>558</v>
      </c>
      <c r="E3" s="110" t="s">
        <v>560</v>
      </c>
      <c r="F3" s="110">
        <v>930</v>
      </c>
    </row>
    <row r="4" spans="1:6" s="111" customFormat="1" ht="20" customHeight="1">
      <c r="A4" s="110">
        <v>3</v>
      </c>
      <c r="B4" s="110" t="s">
        <v>554</v>
      </c>
      <c r="C4" s="109">
        <v>44303</v>
      </c>
      <c r="D4" s="110" t="s">
        <v>558</v>
      </c>
      <c r="E4" s="110" t="s">
        <v>560</v>
      </c>
      <c r="F4" s="110">
        <v>930</v>
      </c>
    </row>
    <row r="5" spans="1:6" s="111" customFormat="1" ht="20" customHeight="1">
      <c r="A5" s="110">
        <v>4</v>
      </c>
      <c r="B5" s="110" t="s">
        <v>555</v>
      </c>
      <c r="C5" s="109">
        <v>44303</v>
      </c>
      <c r="D5" s="110" t="s">
        <v>558</v>
      </c>
      <c r="E5" s="110" t="s">
        <v>560</v>
      </c>
      <c r="F5" s="110">
        <v>930</v>
      </c>
    </row>
    <row r="6" spans="1:6" s="111" customFormat="1" ht="20" customHeight="1">
      <c r="A6" s="110">
        <v>5</v>
      </c>
      <c r="B6" s="110" t="s">
        <v>556</v>
      </c>
      <c r="C6" s="109">
        <v>44303</v>
      </c>
      <c r="D6" s="110" t="s">
        <v>558</v>
      </c>
      <c r="E6" s="110" t="s">
        <v>560</v>
      </c>
      <c r="F6" s="110">
        <v>930</v>
      </c>
    </row>
    <row r="7" spans="1:6" s="111" customFormat="1" ht="20" customHeight="1">
      <c r="A7" s="110">
        <v>6</v>
      </c>
      <c r="B7" s="110" t="s">
        <v>552</v>
      </c>
      <c r="C7" s="109">
        <v>44303</v>
      </c>
      <c r="D7" s="110" t="s">
        <v>558</v>
      </c>
      <c r="E7" s="110" t="s">
        <v>560</v>
      </c>
      <c r="F7" s="110">
        <v>930</v>
      </c>
    </row>
    <row r="8" spans="1:6" s="111" customFormat="1" ht="20" customHeight="1">
      <c r="A8" s="110">
        <v>7</v>
      </c>
      <c r="B8" s="110" t="s">
        <v>561</v>
      </c>
      <c r="C8" s="109">
        <v>44299</v>
      </c>
      <c r="D8" s="110" t="s">
        <v>562</v>
      </c>
      <c r="E8" s="110" t="s">
        <v>564</v>
      </c>
      <c r="F8" s="110">
        <v>694</v>
      </c>
    </row>
    <row r="9" spans="1:6" s="111" customFormat="1" ht="20" customHeight="1">
      <c r="A9" s="110">
        <v>8</v>
      </c>
      <c r="B9" s="110" t="s">
        <v>561</v>
      </c>
      <c r="C9" s="109">
        <v>44303</v>
      </c>
      <c r="D9" s="110" t="s">
        <v>563</v>
      </c>
      <c r="E9" s="110" t="s">
        <v>565</v>
      </c>
      <c r="F9" s="110">
        <v>838</v>
      </c>
    </row>
    <row r="10" spans="1:6" s="111" customFormat="1" ht="20" customHeight="1">
      <c r="A10" s="295" t="s">
        <v>566</v>
      </c>
      <c r="B10" s="296"/>
      <c r="C10" s="296"/>
      <c r="D10" s="296"/>
      <c r="E10" s="297"/>
      <c r="F10" s="155">
        <f>SUM(F2:F9)</f>
        <v>7002</v>
      </c>
    </row>
    <row r="11" spans="1:6" s="111" customFormat="1" ht="20" customHeight="1"/>
    <row r="12" spans="1:6" s="111" customFormat="1" ht="20" customHeight="1"/>
    <row r="13" spans="1:6" s="111" customFormat="1" ht="20" customHeight="1"/>
    <row r="14" spans="1:6" s="111" customFormat="1" ht="20" customHeight="1"/>
    <row r="15" spans="1:6" s="111" customFormat="1" ht="20" customHeight="1"/>
  </sheetData>
  <mergeCells count="1">
    <mergeCell ref="A10:E10"/>
  </mergeCells>
  <phoneticPr fontId="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C55B8-50F8-42B9-B599-4C718F788935}">
  <dimension ref="A1:N66"/>
  <sheetViews>
    <sheetView topLeftCell="B8" workbookViewId="0">
      <selection activeCell="M40" sqref="M40"/>
    </sheetView>
  </sheetViews>
  <sheetFormatPr defaultColWidth="8.58203125" defaultRowHeight="14"/>
  <cols>
    <col min="1" max="1" width="8.58203125" style="118"/>
    <col min="2" max="2" width="13.75" style="118" customWidth="1"/>
    <col min="3" max="3" width="8.58203125" style="118"/>
    <col min="4" max="4" width="14.33203125" style="118" customWidth="1"/>
    <col min="5" max="6" width="8.58203125" style="118"/>
    <col min="7" max="7" width="16.33203125" style="118" customWidth="1"/>
    <col min="8" max="8" width="16.58203125" style="118" customWidth="1"/>
    <col min="9" max="9" width="18.08203125" style="118" customWidth="1"/>
    <col min="10" max="10" width="14.25" style="118" customWidth="1"/>
    <col min="11" max="11" width="8.58203125" style="118"/>
    <col min="12" max="12" width="15.4140625" style="118" customWidth="1"/>
    <col min="13" max="13" width="9.58203125" style="137" customWidth="1"/>
    <col min="14" max="16384" width="8.58203125" style="118"/>
  </cols>
  <sheetData>
    <row r="1" spans="1:13" ht="14.5">
      <c r="A1" s="112" t="s">
        <v>356</v>
      </c>
      <c r="B1" s="113" t="s">
        <v>357</v>
      </c>
      <c r="C1" s="114" t="s">
        <v>358</v>
      </c>
      <c r="D1" s="114" t="s">
        <v>359</v>
      </c>
      <c r="E1" s="115" t="s">
        <v>360</v>
      </c>
      <c r="F1" s="116" t="s">
        <v>361</v>
      </c>
      <c r="G1" s="116" t="s">
        <v>362</v>
      </c>
      <c r="H1" s="116" t="s">
        <v>363</v>
      </c>
      <c r="I1" s="116" t="s">
        <v>364</v>
      </c>
      <c r="J1" s="116" t="s">
        <v>365</v>
      </c>
      <c r="K1" s="116" t="s">
        <v>366</v>
      </c>
      <c r="L1" s="117" t="s">
        <v>367</v>
      </c>
      <c r="M1" s="116" t="s">
        <v>137</v>
      </c>
    </row>
    <row r="2" spans="1:13" ht="14.5">
      <c r="A2" s="112" t="s">
        <v>368</v>
      </c>
      <c r="B2" s="119" t="s">
        <v>327</v>
      </c>
      <c r="C2" s="120" t="s">
        <v>293</v>
      </c>
      <c r="D2" s="121">
        <v>18620029168</v>
      </c>
      <c r="E2" s="122">
        <v>44299</v>
      </c>
      <c r="F2" s="123" t="s">
        <v>369</v>
      </c>
      <c r="G2" s="124" t="s">
        <v>370</v>
      </c>
      <c r="H2" s="112" t="s">
        <v>371</v>
      </c>
      <c r="I2" s="112" t="s">
        <v>372</v>
      </c>
      <c r="J2" s="125">
        <v>0.59097222222222201</v>
      </c>
      <c r="K2" s="112" t="s">
        <v>373</v>
      </c>
      <c r="L2" s="126" t="s">
        <v>374</v>
      </c>
      <c r="M2" s="121">
        <v>500</v>
      </c>
    </row>
    <row r="3" spans="1:13" ht="14.5">
      <c r="A3" s="112" t="s">
        <v>375</v>
      </c>
      <c r="B3" s="119" t="s">
        <v>327</v>
      </c>
      <c r="C3" s="127" t="s">
        <v>296</v>
      </c>
      <c r="D3" s="121">
        <v>13589246923</v>
      </c>
      <c r="E3" s="122">
        <v>44299</v>
      </c>
      <c r="F3" s="128" t="s">
        <v>376</v>
      </c>
      <c r="G3" s="129" t="s">
        <v>377</v>
      </c>
      <c r="H3" s="112" t="s">
        <v>378</v>
      </c>
      <c r="I3" s="112" t="s">
        <v>379</v>
      </c>
      <c r="J3" s="125">
        <v>0.39236111111111099</v>
      </c>
      <c r="K3" s="112" t="s">
        <v>373</v>
      </c>
      <c r="L3" s="126" t="s">
        <v>374</v>
      </c>
      <c r="M3" s="121">
        <v>850</v>
      </c>
    </row>
    <row r="4" spans="1:13" ht="14.5">
      <c r="A4" s="112" t="s">
        <v>380</v>
      </c>
      <c r="B4" s="119" t="s">
        <v>326</v>
      </c>
      <c r="C4" s="120" t="s">
        <v>181</v>
      </c>
      <c r="D4" s="121">
        <v>13826256652</v>
      </c>
      <c r="E4" s="122">
        <v>44299</v>
      </c>
      <c r="F4" s="123" t="s">
        <v>381</v>
      </c>
      <c r="G4" s="112" t="s">
        <v>377</v>
      </c>
      <c r="H4" s="112" t="s">
        <v>378</v>
      </c>
      <c r="I4" s="112" t="s">
        <v>382</v>
      </c>
      <c r="J4" s="125">
        <v>0.51388888888888895</v>
      </c>
      <c r="K4" s="112" t="s">
        <v>373</v>
      </c>
      <c r="L4" s="300" t="s">
        <v>383</v>
      </c>
      <c r="M4" s="298">
        <v>950</v>
      </c>
    </row>
    <row r="5" spans="1:13" ht="14.5">
      <c r="A5" s="112" t="s">
        <v>384</v>
      </c>
      <c r="B5" s="130" t="s">
        <v>24</v>
      </c>
      <c r="C5" s="124" t="s">
        <v>306</v>
      </c>
      <c r="D5" s="121" t="s">
        <v>385</v>
      </c>
      <c r="E5" s="129">
        <v>44299</v>
      </c>
      <c r="F5" s="131" t="s">
        <v>381</v>
      </c>
      <c r="G5" s="112" t="s">
        <v>377</v>
      </c>
      <c r="H5" s="112" t="s">
        <v>378</v>
      </c>
      <c r="I5" s="112" t="s">
        <v>382</v>
      </c>
      <c r="J5" s="125">
        <v>0.51388888888888895</v>
      </c>
      <c r="K5" s="112" t="s">
        <v>373</v>
      </c>
      <c r="L5" s="301"/>
      <c r="M5" s="298"/>
    </row>
    <row r="6" spans="1:13" ht="14.5">
      <c r="A6" s="112" t="s">
        <v>386</v>
      </c>
      <c r="B6" s="130" t="s">
        <v>24</v>
      </c>
      <c r="C6" s="124" t="s">
        <v>201</v>
      </c>
      <c r="D6" s="121" t="s">
        <v>387</v>
      </c>
      <c r="E6" s="129">
        <v>44299</v>
      </c>
      <c r="F6" s="112" t="s">
        <v>381</v>
      </c>
      <c r="G6" s="112" t="s">
        <v>377</v>
      </c>
      <c r="H6" s="112" t="s">
        <v>378</v>
      </c>
      <c r="I6" s="112" t="s">
        <v>382</v>
      </c>
      <c r="J6" s="125">
        <v>0.51388888888888895</v>
      </c>
      <c r="K6" s="112" t="s">
        <v>373</v>
      </c>
      <c r="L6" s="301"/>
      <c r="M6" s="298"/>
    </row>
    <row r="7" spans="1:13" ht="14.5">
      <c r="A7" s="112" t="s">
        <v>388</v>
      </c>
      <c r="B7" s="119" t="s">
        <v>327</v>
      </c>
      <c r="C7" s="127" t="s">
        <v>295</v>
      </c>
      <c r="D7" s="121">
        <v>13936337188</v>
      </c>
      <c r="E7" s="122">
        <v>44299</v>
      </c>
      <c r="F7" s="128" t="s">
        <v>389</v>
      </c>
      <c r="G7" s="129" t="s">
        <v>377</v>
      </c>
      <c r="H7" s="112" t="s">
        <v>378</v>
      </c>
      <c r="I7" s="112" t="s">
        <v>390</v>
      </c>
      <c r="J7" s="125">
        <v>0.52083333333333304</v>
      </c>
      <c r="K7" s="112" t="s">
        <v>373</v>
      </c>
      <c r="L7" s="301"/>
      <c r="M7" s="298"/>
    </row>
    <row r="8" spans="1:13" ht="14.5">
      <c r="A8" s="112" t="s">
        <v>391</v>
      </c>
      <c r="B8" s="119" t="s">
        <v>327</v>
      </c>
      <c r="C8" s="120" t="s">
        <v>292</v>
      </c>
      <c r="D8" s="121">
        <v>13953102959</v>
      </c>
      <c r="E8" s="122">
        <v>44299</v>
      </c>
      <c r="F8" s="123" t="s">
        <v>376</v>
      </c>
      <c r="G8" s="129" t="s">
        <v>377</v>
      </c>
      <c r="H8" s="112" t="s">
        <v>378</v>
      </c>
      <c r="I8" s="112" t="s">
        <v>392</v>
      </c>
      <c r="J8" s="125">
        <v>0.53819444444444398</v>
      </c>
      <c r="K8" s="112" t="s">
        <v>373</v>
      </c>
      <c r="L8" s="302"/>
      <c r="M8" s="298"/>
    </row>
    <row r="9" spans="1:13" ht="14.5">
      <c r="A9" s="112" t="s">
        <v>393</v>
      </c>
      <c r="B9" s="130" t="s">
        <v>24</v>
      </c>
      <c r="C9" s="124" t="s">
        <v>307</v>
      </c>
      <c r="D9" s="121" t="s">
        <v>394</v>
      </c>
      <c r="E9" s="122">
        <v>44299</v>
      </c>
      <c r="F9" s="112" t="s">
        <v>395</v>
      </c>
      <c r="G9" s="112" t="s">
        <v>377</v>
      </c>
      <c r="H9" s="112" t="s">
        <v>378</v>
      </c>
      <c r="I9" s="112" t="s">
        <v>396</v>
      </c>
      <c r="J9" s="125">
        <v>0.57986111111111105</v>
      </c>
      <c r="K9" s="112" t="s">
        <v>373</v>
      </c>
      <c r="L9" s="303" t="s">
        <v>374</v>
      </c>
      <c r="M9" s="306">
        <v>850</v>
      </c>
    </row>
    <row r="10" spans="1:13" ht="14.5">
      <c r="A10" s="112" t="s">
        <v>397</v>
      </c>
      <c r="B10" s="119" t="s">
        <v>326</v>
      </c>
      <c r="C10" s="120" t="s">
        <v>180</v>
      </c>
      <c r="D10" s="121">
        <v>13146978918</v>
      </c>
      <c r="E10" s="122">
        <v>44299</v>
      </c>
      <c r="F10" s="123" t="s">
        <v>398</v>
      </c>
      <c r="G10" s="112" t="s">
        <v>377</v>
      </c>
      <c r="H10" s="112" t="s">
        <v>378</v>
      </c>
      <c r="I10" s="112" t="s">
        <v>399</v>
      </c>
      <c r="J10" s="125">
        <v>0.60069444444444398</v>
      </c>
      <c r="K10" s="112" t="s">
        <v>373</v>
      </c>
      <c r="L10" s="304"/>
      <c r="M10" s="306"/>
    </row>
    <row r="11" spans="1:13" ht="14.5">
      <c r="A11" s="112" t="s">
        <v>400</v>
      </c>
      <c r="B11" s="119" t="s">
        <v>401</v>
      </c>
      <c r="C11" s="124" t="s">
        <v>402</v>
      </c>
      <c r="D11" s="112"/>
      <c r="E11" s="122">
        <v>44299</v>
      </c>
      <c r="F11" s="112" t="s">
        <v>403</v>
      </c>
      <c r="G11" s="129" t="s">
        <v>377</v>
      </c>
      <c r="H11" s="112" t="s">
        <v>378</v>
      </c>
      <c r="I11" s="112" t="s">
        <v>404</v>
      </c>
      <c r="J11" s="125">
        <v>0.62152777777777801</v>
      </c>
      <c r="K11" s="112" t="s">
        <v>373</v>
      </c>
      <c r="L11" s="305"/>
      <c r="M11" s="306"/>
    </row>
    <row r="12" spans="1:13" ht="14.5">
      <c r="A12" s="112" t="s">
        <v>405</v>
      </c>
      <c r="B12" s="119" t="s">
        <v>327</v>
      </c>
      <c r="C12" s="127" t="s">
        <v>291</v>
      </c>
      <c r="D12" s="121">
        <v>18001175260</v>
      </c>
      <c r="E12" s="122">
        <v>44299</v>
      </c>
      <c r="F12" s="128" t="s">
        <v>398</v>
      </c>
      <c r="G12" s="129" t="s">
        <v>377</v>
      </c>
      <c r="H12" s="112" t="s">
        <v>378</v>
      </c>
      <c r="I12" s="112" t="s">
        <v>406</v>
      </c>
      <c r="J12" s="125">
        <v>0.63194444444444398</v>
      </c>
      <c r="K12" s="112" t="s">
        <v>373</v>
      </c>
      <c r="L12" s="298" t="s">
        <v>407</v>
      </c>
      <c r="M12" s="299">
        <v>1600</v>
      </c>
    </row>
    <row r="13" spans="1:13" ht="14.5">
      <c r="A13" s="112" t="s">
        <v>408</v>
      </c>
      <c r="B13" s="119" t="s">
        <v>327</v>
      </c>
      <c r="C13" s="127" t="s">
        <v>409</v>
      </c>
      <c r="D13" s="121">
        <v>13911502707</v>
      </c>
      <c r="E13" s="122">
        <v>44299</v>
      </c>
      <c r="F13" s="128" t="s">
        <v>398</v>
      </c>
      <c r="G13" s="121" t="s">
        <v>377</v>
      </c>
      <c r="H13" s="112" t="s">
        <v>378</v>
      </c>
      <c r="I13" s="112" t="s">
        <v>406</v>
      </c>
      <c r="J13" s="125">
        <v>0.63194444444444398</v>
      </c>
      <c r="K13" s="112" t="s">
        <v>373</v>
      </c>
      <c r="L13" s="298"/>
      <c r="M13" s="299"/>
    </row>
    <row r="14" spans="1:13" ht="14.5">
      <c r="A14" s="112" t="s">
        <v>410</v>
      </c>
      <c r="B14" s="119" t="s">
        <v>327</v>
      </c>
      <c r="C14" s="132" t="s">
        <v>182</v>
      </c>
      <c r="D14" s="121">
        <v>13552458633</v>
      </c>
      <c r="E14" s="122">
        <v>44299</v>
      </c>
      <c r="F14" s="121" t="s">
        <v>398</v>
      </c>
      <c r="G14" s="129" t="s">
        <v>377</v>
      </c>
      <c r="H14" s="112" t="s">
        <v>378</v>
      </c>
      <c r="I14" s="112" t="s">
        <v>406</v>
      </c>
      <c r="J14" s="125">
        <v>0.63194444444444398</v>
      </c>
      <c r="K14" s="112" t="s">
        <v>373</v>
      </c>
      <c r="L14" s="298"/>
      <c r="M14" s="299"/>
    </row>
    <row r="15" spans="1:13" ht="14.5">
      <c r="A15" s="112" t="s">
        <v>411</v>
      </c>
      <c r="B15" s="119" t="s">
        <v>327</v>
      </c>
      <c r="C15" s="132" t="s">
        <v>183</v>
      </c>
      <c r="D15" s="121">
        <v>13269351764</v>
      </c>
      <c r="E15" s="122">
        <v>44299</v>
      </c>
      <c r="F15" s="121" t="s">
        <v>398</v>
      </c>
      <c r="G15" s="129" t="s">
        <v>377</v>
      </c>
      <c r="H15" s="112" t="s">
        <v>378</v>
      </c>
      <c r="I15" s="112" t="s">
        <v>406</v>
      </c>
      <c r="J15" s="125">
        <v>0.63194444444444398</v>
      </c>
      <c r="K15" s="133" t="s">
        <v>373</v>
      </c>
      <c r="L15" s="298"/>
      <c r="M15" s="299"/>
    </row>
    <row r="16" spans="1:13" ht="14.5">
      <c r="A16" s="112" t="s">
        <v>412</v>
      </c>
      <c r="B16" s="119" t="s">
        <v>401</v>
      </c>
      <c r="C16" s="120" t="s">
        <v>413</v>
      </c>
      <c r="D16" s="121"/>
      <c r="E16" s="122">
        <v>44299</v>
      </c>
      <c r="F16" s="123" t="s">
        <v>398</v>
      </c>
      <c r="G16" s="129" t="s">
        <v>377</v>
      </c>
      <c r="H16" s="112" t="s">
        <v>378</v>
      </c>
      <c r="I16" s="112" t="s">
        <v>414</v>
      </c>
      <c r="J16" s="125">
        <v>0.63541666666666696</v>
      </c>
      <c r="K16" s="112" t="s">
        <v>373</v>
      </c>
      <c r="L16" s="298"/>
      <c r="M16" s="299"/>
    </row>
    <row r="17" spans="1:14" ht="14.5">
      <c r="A17" s="112" t="s">
        <v>415</v>
      </c>
      <c r="B17" s="119" t="s">
        <v>401</v>
      </c>
      <c r="C17" s="120" t="s">
        <v>416</v>
      </c>
      <c r="D17" s="121"/>
      <c r="E17" s="122">
        <v>44299</v>
      </c>
      <c r="F17" s="123" t="s">
        <v>398</v>
      </c>
      <c r="G17" s="129" t="s">
        <v>377</v>
      </c>
      <c r="H17" s="112" t="s">
        <v>378</v>
      </c>
      <c r="I17" s="112" t="s">
        <v>414</v>
      </c>
      <c r="J17" s="125">
        <v>0.63541666666666696</v>
      </c>
      <c r="K17" s="112" t="s">
        <v>373</v>
      </c>
      <c r="L17" s="298"/>
      <c r="M17" s="299"/>
    </row>
    <row r="18" spans="1:14" ht="14.5">
      <c r="A18" s="112" t="s">
        <v>417</v>
      </c>
      <c r="B18" s="119" t="s">
        <v>401</v>
      </c>
      <c r="C18" s="127" t="s">
        <v>418</v>
      </c>
      <c r="D18" s="121"/>
      <c r="E18" s="122">
        <v>44299</v>
      </c>
      <c r="F18" s="128" t="s">
        <v>398</v>
      </c>
      <c r="G18" s="129" t="s">
        <v>377</v>
      </c>
      <c r="H18" s="112" t="s">
        <v>378</v>
      </c>
      <c r="I18" s="112" t="s">
        <v>414</v>
      </c>
      <c r="J18" s="125">
        <v>0.63541666666666696</v>
      </c>
      <c r="K18" s="112" t="s">
        <v>373</v>
      </c>
      <c r="L18" s="298"/>
      <c r="M18" s="299"/>
    </row>
    <row r="19" spans="1:14" ht="14.5">
      <c r="A19" s="112" t="s">
        <v>419</v>
      </c>
      <c r="B19" s="119" t="s">
        <v>401</v>
      </c>
      <c r="C19" s="124" t="s">
        <v>420</v>
      </c>
      <c r="D19" s="112"/>
      <c r="E19" s="122">
        <v>44299</v>
      </c>
      <c r="F19" s="112" t="s">
        <v>421</v>
      </c>
      <c r="G19" s="129" t="s">
        <v>377</v>
      </c>
      <c r="H19" s="112" t="s">
        <v>378</v>
      </c>
      <c r="I19" s="112" t="s">
        <v>422</v>
      </c>
      <c r="J19" s="125">
        <v>0.63541666666666696</v>
      </c>
      <c r="K19" s="112" t="s">
        <v>373</v>
      </c>
      <c r="L19" s="298"/>
      <c r="M19" s="299"/>
    </row>
    <row r="20" spans="1:14" ht="14.5">
      <c r="A20" s="112" t="s">
        <v>423</v>
      </c>
      <c r="B20" s="119" t="s">
        <v>401</v>
      </c>
      <c r="C20" s="127" t="s">
        <v>424</v>
      </c>
      <c r="D20" s="121"/>
      <c r="E20" s="122">
        <v>44299</v>
      </c>
      <c r="F20" s="128" t="s">
        <v>398</v>
      </c>
      <c r="G20" s="129" t="s">
        <v>377</v>
      </c>
      <c r="H20" s="112" t="s">
        <v>378</v>
      </c>
      <c r="I20" s="112" t="s">
        <v>414</v>
      </c>
      <c r="J20" s="125">
        <v>0.63541666666666696</v>
      </c>
      <c r="K20" s="112" t="s">
        <v>373</v>
      </c>
      <c r="L20" s="298"/>
      <c r="M20" s="299"/>
    </row>
    <row r="21" spans="1:14" ht="14.5">
      <c r="A21" s="112" t="s">
        <v>425</v>
      </c>
      <c r="B21" s="130" t="s">
        <v>24</v>
      </c>
      <c r="C21" s="124" t="s">
        <v>308</v>
      </c>
      <c r="D21" s="121" t="s">
        <v>426</v>
      </c>
      <c r="E21" s="122">
        <v>44299</v>
      </c>
      <c r="F21" s="112" t="s">
        <v>398</v>
      </c>
      <c r="G21" s="112" t="s">
        <v>377</v>
      </c>
      <c r="H21" s="112" t="s">
        <v>378</v>
      </c>
      <c r="I21" s="112" t="s">
        <v>414</v>
      </c>
      <c r="J21" s="125">
        <v>0.63541666666666696</v>
      </c>
      <c r="K21" s="112" t="s">
        <v>373</v>
      </c>
      <c r="L21" s="298"/>
      <c r="M21" s="299"/>
    </row>
    <row r="22" spans="1:14" ht="14.5">
      <c r="A22" s="112" t="s">
        <v>427</v>
      </c>
      <c r="B22" s="130" t="s">
        <v>24</v>
      </c>
      <c r="C22" s="124" t="s">
        <v>305</v>
      </c>
      <c r="D22" s="121" t="s">
        <v>428</v>
      </c>
      <c r="E22" s="122">
        <v>44299</v>
      </c>
      <c r="F22" s="112" t="s">
        <v>398</v>
      </c>
      <c r="G22" s="112" t="s">
        <v>377</v>
      </c>
      <c r="H22" s="112" t="s">
        <v>378</v>
      </c>
      <c r="I22" s="112" t="s">
        <v>414</v>
      </c>
      <c r="J22" s="125">
        <v>0.63541666666666696</v>
      </c>
      <c r="K22" s="112" t="s">
        <v>373</v>
      </c>
      <c r="L22" s="298"/>
      <c r="M22" s="299"/>
    </row>
    <row r="23" spans="1:14" ht="14.5">
      <c r="A23" s="112" t="s">
        <v>429</v>
      </c>
      <c r="B23" s="130" t="s">
        <v>24</v>
      </c>
      <c r="C23" s="124" t="s">
        <v>209</v>
      </c>
      <c r="D23" s="121" t="s">
        <v>430</v>
      </c>
      <c r="E23" s="122">
        <v>44299</v>
      </c>
      <c r="F23" s="112" t="s">
        <v>398</v>
      </c>
      <c r="G23" s="112" t="s">
        <v>377</v>
      </c>
      <c r="H23" s="112" t="s">
        <v>378</v>
      </c>
      <c r="I23" s="112" t="s">
        <v>414</v>
      </c>
      <c r="J23" s="125">
        <v>0.63541666666666696</v>
      </c>
      <c r="K23" s="112" t="s">
        <v>373</v>
      </c>
      <c r="L23" s="298"/>
      <c r="M23" s="299"/>
    </row>
    <row r="24" spans="1:14" ht="14.5">
      <c r="A24" s="112" t="s">
        <v>431</v>
      </c>
      <c r="B24" s="119" t="s">
        <v>327</v>
      </c>
      <c r="C24" s="120" t="s">
        <v>294</v>
      </c>
      <c r="D24" s="121">
        <v>13600145547</v>
      </c>
      <c r="E24" s="122">
        <v>44299</v>
      </c>
      <c r="F24" s="123" t="s">
        <v>432</v>
      </c>
      <c r="G24" s="129" t="s">
        <v>377</v>
      </c>
      <c r="H24" s="112" t="s">
        <v>378</v>
      </c>
      <c r="I24" s="112" t="s">
        <v>433</v>
      </c>
      <c r="J24" s="125">
        <v>0.64583333333333304</v>
      </c>
      <c r="K24" s="112" t="s">
        <v>373</v>
      </c>
      <c r="L24" s="298" t="s">
        <v>374</v>
      </c>
      <c r="M24" s="298">
        <v>850</v>
      </c>
    </row>
    <row r="25" spans="1:14" ht="14.5">
      <c r="A25" s="112" t="s">
        <v>434</v>
      </c>
      <c r="B25" s="119" t="s">
        <v>401</v>
      </c>
      <c r="C25" s="124" t="s">
        <v>435</v>
      </c>
      <c r="D25" s="112"/>
      <c r="E25" s="122">
        <v>44299</v>
      </c>
      <c r="F25" s="112" t="s">
        <v>381</v>
      </c>
      <c r="G25" s="129" t="s">
        <v>377</v>
      </c>
      <c r="H25" s="112" t="s">
        <v>378</v>
      </c>
      <c r="I25" s="112" t="s">
        <v>436</v>
      </c>
      <c r="J25" s="125">
        <v>0.66319444444444398</v>
      </c>
      <c r="K25" s="112" t="s">
        <v>373</v>
      </c>
      <c r="L25" s="298"/>
      <c r="M25" s="298"/>
    </row>
    <row r="26" spans="1:14" ht="14.5">
      <c r="A26" s="112" t="s">
        <v>437</v>
      </c>
      <c r="B26" s="119" t="s">
        <v>401</v>
      </c>
      <c r="C26" s="127" t="s">
        <v>438</v>
      </c>
      <c r="D26" s="121"/>
      <c r="E26" s="134">
        <v>44299</v>
      </c>
      <c r="F26" s="135" t="s">
        <v>381</v>
      </c>
      <c r="G26" s="135" t="s">
        <v>439</v>
      </c>
      <c r="H26" s="135" t="s">
        <v>378</v>
      </c>
      <c r="I26" s="135" t="s">
        <v>440</v>
      </c>
      <c r="J26" s="136">
        <v>0.85416666666666696</v>
      </c>
      <c r="K26" s="112" t="s">
        <v>373</v>
      </c>
      <c r="L26" s="112" t="s">
        <v>374</v>
      </c>
      <c r="M26" s="112">
        <v>850</v>
      </c>
    </row>
    <row r="27" spans="1:14">
      <c r="L27" s="137" t="s">
        <v>441</v>
      </c>
      <c r="M27" s="137">
        <f>SUM(M2:M26)</f>
        <v>6450</v>
      </c>
    </row>
    <row r="29" spans="1:14">
      <c r="G29" s="137"/>
      <c r="H29" s="137"/>
      <c r="I29" s="137"/>
      <c r="J29" s="137"/>
      <c r="K29" s="137"/>
      <c r="L29" s="137"/>
      <c r="N29" s="137"/>
    </row>
    <row r="30" spans="1:14">
      <c r="G30" s="137"/>
      <c r="H30" s="137"/>
      <c r="I30" s="137"/>
      <c r="J30" s="137"/>
      <c r="K30" s="137"/>
      <c r="L30" s="137"/>
      <c r="N30" s="137"/>
    </row>
    <row r="31" spans="1:14">
      <c r="G31" s="137"/>
      <c r="H31" s="137"/>
      <c r="I31" s="137"/>
      <c r="J31" s="137"/>
      <c r="K31" s="137"/>
      <c r="L31" s="137"/>
      <c r="N31" s="137"/>
    </row>
    <row r="32" spans="1:14">
      <c r="G32" s="137" t="s">
        <v>443</v>
      </c>
      <c r="H32" s="137" t="s">
        <v>444</v>
      </c>
      <c r="I32" s="137">
        <v>1</v>
      </c>
      <c r="J32" s="137">
        <v>500</v>
      </c>
      <c r="K32" s="137"/>
      <c r="L32" s="137">
        <f>I32*J32</f>
        <v>500</v>
      </c>
      <c r="N32" s="137"/>
    </row>
    <row r="33" spans="7:14">
      <c r="G33" s="137"/>
      <c r="H33" s="137" t="s">
        <v>445</v>
      </c>
      <c r="I33" s="137">
        <v>0</v>
      </c>
      <c r="J33" s="137">
        <v>700</v>
      </c>
      <c r="K33" s="137"/>
      <c r="L33" s="137"/>
      <c r="N33" s="137"/>
    </row>
    <row r="34" spans="7:14">
      <c r="G34" s="137"/>
      <c r="H34" s="137" t="s">
        <v>446</v>
      </c>
      <c r="I34" s="137">
        <v>0</v>
      </c>
      <c r="J34" s="137">
        <v>1300</v>
      </c>
      <c r="K34" s="137"/>
      <c r="L34" s="137"/>
      <c r="N34" s="137"/>
    </row>
    <row r="35" spans="7:14">
      <c r="G35" s="137"/>
      <c r="H35" s="137"/>
      <c r="I35" s="137"/>
      <c r="J35" s="137"/>
      <c r="K35" s="137"/>
      <c r="L35" s="137"/>
      <c r="N35" s="137"/>
    </row>
    <row r="36" spans="7:14">
      <c r="G36" s="137" t="s">
        <v>447</v>
      </c>
      <c r="H36" s="137" t="s">
        <v>444</v>
      </c>
      <c r="I36" s="137">
        <v>4</v>
      </c>
      <c r="J36" s="137">
        <v>850</v>
      </c>
      <c r="K36" s="137"/>
      <c r="L36" s="137">
        <f t="shared" ref="L36:L38" si="0">I36*J36</f>
        <v>3400</v>
      </c>
      <c r="N36" s="137"/>
    </row>
    <row r="37" spans="7:14">
      <c r="G37" s="137"/>
      <c r="H37" s="137" t="s">
        <v>445</v>
      </c>
      <c r="I37" s="137">
        <v>1</v>
      </c>
      <c r="J37" s="137">
        <v>950</v>
      </c>
      <c r="K37" s="137"/>
      <c r="L37" s="137">
        <f t="shared" si="0"/>
        <v>950</v>
      </c>
      <c r="N37" s="137"/>
    </row>
    <row r="38" spans="7:14">
      <c r="G38" s="137"/>
      <c r="H38" s="137" t="s">
        <v>446</v>
      </c>
      <c r="I38" s="137">
        <v>1</v>
      </c>
      <c r="J38" s="137">
        <v>1600</v>
      </c>
      <c r="K38" s="137"/>
      <c r="L38" s="137">
        <f t="shared" si="0"/>
        <v>1600</v>
      </c>
      <c r="N38" s="137"/>
    </row>
    <row r="39" spans="7:14">
      <c r="G39" s="137"/>
      <c r="H39" s="137"/>
      <c r="I39" s="137"/>
      <c r="J39" s="137"/>
      <c r="K39" s="137"/>
      <c r="L39" s="137"/>
      <c r="N39" s="137"/>
    </row>
    <row r="40" spans="7:14">
      <c r="G40" s="137"/>
      <c r="H40" s="137"/>
      <c r="I40" s="137"/>
      <c r="J40" s="137"/>
      <c r="K40" s="137"/>
      <c r="L40" s="137">
        <f>SUM(L32:L39)</f>
        <v>6450</v>
      </c>
      <c r="N40" s="137"/>
    </row>
    <row r="41" spans="7:14">
      <c r="G41" s="137"/>
      <c r="H41" s="137"/>
      <c r="I41" s="137"/>
      <c r="J41" s="137"/>
      <c r="K41" s="137"/>
      <c r="L41" s="137"/>
      <c r="N41" s="137"/>
    </row>
    <row r="42" spans="7:14">
      <c r="G42" s="137"/>
      <c r="H42" s="137"/>
      <c r="I42" s="137"/>
      <c r="J42" s="137"/>
      <c r="K42" s="137"/>
      <c r="L42" s="137"/>
      <c r="N42" s="137"/>
    </row>
    <row r="43" spans="7:14">
      <c r="G43" s="137"/>
      <c r="H43" s="137"/>
      <c r="I43" s="137"/>
      <c r="J43" s="137"/>
      <c r="K43" s="137"/>
      <c r="L43" s="137"/>
      <c r="N43" s="137"/>
    </row>
    <row r="44" spans="7:14">
      <c r="G44" s="137"/>
      <c r="H44" s="137"/>
      <c r="I44" s="137"/>
      <c r="J44" s="137"/>
      <c r="K44" s="137"/>
      <c r="L44" s="137"/>
      <c r="N44" s="137"/>
    </row>
    <row r="45" spans="7:14">
      <c r="G45" s="137"/>
      <c r="H45" s="137"/>
      <c r="I45" s="137"/>
      <c r="J45" s="137"/>
      <c r="K45" s="137"/>
      <c r="L45" s="137"/>
      <c r="N45" s="137"/>
    </row>
    <row r="46" spans="7:14">
      <c r="G46" s="137"/>
      <c r="H46" s="137"/>
      <c r="I46" s="137"/>
      <c r="J46" s="137"/>
      <c r="K46" s="137"/>
      <c r="L46" s="137"/>
      <c r="N46" s="137"/>
    </row>
    <row r="47" spans="7:14">
      <c r="G47" s="137"/>
      <c r="H47" s="137"/>
      <c r="I47" s="137"/>
      <c r="J47" s="137"/>
      <c r="K47" s="137"/>
      <c r="L47" s="137"/>
      <c r="N47" s="137"/>
    </row>
    <row r="48" spans="7:14">
      <c r="G48" s="137"/>
      <c r="H48" s="137"/>
      <c r="I48" s="137"/>
      <c r="J48" s="137"/>
      <c r="K48" s="137"/>
      <c r="L48" s="137"/>
      <c r="N48" s="137"/>
    </row>
    <row r="49" spans="7:14">
      <c r="G49" s="137"/>
      <c r="H49" s="137"/>
      <c r="I49" s="137"/>
      <c r="J49" s="137"/>
      <c r="K49" s="137"/>
      <c r="L49" s="137"/>
      <c r="N49" s="137"/>
    </row>
    <row r="50" spans="7:14">
      <c r="G50" s="137"/>
      <c r="H50" s="137"/>
      <c r="I50" s="137"/>
      <c r="J50" s="137"/>
      <c r="K50" s="137"/>
      <c r="L50" s="137"/>
      <c r="N50" s="137"/>
    </row>
    <row r="51" spans="7:14">
      <c r="G51" s="137"/>
      <c r="H51" s="137"/>
      <c r="I51" s="137"/>
      <c r="J51" s="137"/>
      <c r="K51" s="137"/>
      <c r="L51" s="137"/>
      <c r="N51" s="137"/>
    </row>
    <row r="52" spans="7:14">
      <c r="G52" s="137"/>
      <c r="H52" s="137"/>
      <c r="I52" s="137"/>
      <c r="J52" s="137"/>
      <c r="K52" s="137"/>
      <c r="L52" s="137"/>
      <c r="N52" s="137"/>
    </row>
    <row r="53" spans="7:14">
      <c r="G53" s="137"/>
      <c r="H53" s="137"/>
      <c r="I53" s="137"/>
      <c r="J53" s="137"/>
      <c r="K53" s="137"/>
      <c r="L53" s="137"/>
      <c r="N53" s="137"/>
    </row>
    <row r="54" spans="7:14">
      <c r="G54" s="137"/>
      <c r="H54" s="137"/>
      <c r="I54" s="137"/>
      <c r="J54" s="137"/>
      <c r="K54" s="137"/>
      <c r="L54" s="137"/>
      <c r="N54" s="137"/>
    </row>
    <row r="55" spans="7:14">
      <c r="G55" s="137"/>
      <c r="H55" s="137"/>
      <c r="I55" s="137"/>
      <c r="J55" s="137"/>
      <c r="K55" s="137"/>
      <c r="L55" s="137"/>
      <c r="N55" s="137"/>
    </row>
    <row r="56" spans="7:14">
      <c r="G56" s="137"/>
      <c r="H56" s="137"/>
      <c r="I56" s="137"/>
      <c r="J56" s="137"/>
      <c r="K56" s="137"/>
      <c r="L56" s="137"/>
      <c r="N56" s="137"/>
    </row>
    <row r="57" spans="7:14">
      <c r="G57" s="137"/>
      <c r="H57" s="137"/>
      <c r="I57" s="137"/>
      <c r="J57" s="137"/>
      <c r="K57" s="137"/>
      <c r="L57" s="137"/>
      <c r="N57" s="137"/>
    </row>
    <row r="58" spans="7:14">
      <c r="G58" s="137"/>
      <c r="H58" s="137"/>
      <c r="I58" s="137"/>
      <c r="J58" s="137"/>
      <c r="K58" s="137"/>
      <c r="L58" s="137"/>
      <c r="N58" s="137"/>
    </row>
    <row r="59" spans="7:14">
      <c r="G59" s="137"/>
      <c r="H59" s="137"/>
      <c r="I59" s="137"/>
      <c r="J59" s="137"/>
      <c r="K59" s="137"/>
      <c r="L59" s="137"/>
      <c r="N59" s="137"/>
    </row>
    <row r="60" spans="7:14">
      <c r="G60" s="137"/>
      <c r="H60" s="137"/>
      <c r="I60" s="137"/>
      <c r="J60" s="137"/>
      <c r="K60" s="137"/>
      <c r="L60" s="137"/>
      <c r="N60" s="137"/>
    </row>
    <row r="61" spans="7:14">
      <c r="G61" s="137"/>
      <c r="H61" s="137"/>
      <c r="I61" s="137"/>
      <c r="J61" s="137"/>
      <c r="K61" s="137"/>
      <c r="L61" s="137"/>
      <c r="N61" s="137"/>
    </row>
    <row r="62" spans="7:14">
      <c r="G62" s="137"/>
      <c r="H62" s="137"/>
      <c r="I62" s="137"/>
      <c r="J62" s="137"/>
      <c r="K62" s="137"/>
      <c r="L62" s="137"/>
      <c r="N62" s="137"/>
    </row>
    <row r="63" spans="7:14">
      <c r="G63" s="137"/>
      <c r="H63" s="137"/>
      <c r="I63" s="137"/>
      <c r="J63" s="137"/>
      <c r="K63" s="137"/>
      <c r="L63" s="137"/>
      <c r="N63" s="137"/>
    </row>
    <row r="64" spans="7:14">
      <c r="G64" s="137"/>
      <c r="H64" s="137"/>
      <c r="I64" s="137"/>
      <c r="J64" s="137"/>
      <c r="K64" s="137"/>
      <c r="L64" s="137"/>
      <c r="N64" s="137"/>
    </row>
    <row r="65" spans="7:14">
      <c r="G65" s="137"/>
      <c r="H65" s="137"/>
      <c r="I65" s="137"/>
      <c r="J65" s="137"/>
      <c r="K65" s="137"/>
      <c r="L65" s="137"/>
      <c r="N65" s="137"/>
    </row>
    <row r="66" spans="7:14">
      <c r="G66" s="137"/>
      <c r="H66" s="137"/>
      <c r="I66" s="137"/>
      <c r="J66" s="137"/>
      <c r="K66" s="137"/>
      <c r="L66" s="137"/>
      <c r="N66" s="137"/>
    </row>
  </sheetData>
  <autoFilter ref="A1:L27" xr:uid="{00000000-0009-0000-0000-000002000000}"/>
  <mergeCells count="8">
    <mergeCell ref="L12:L23"/>
    <mergeCell ref="M12:M23"/>
    <mergeCell ref="L24:L25"/>
    <mergeCell ref="M24:M25"/>
    <mergeCell ref="L4:L8"/>
    <mergeCell ref="M4:M8"/>
    <mergeCell ref="L9:L11"/>
    <mergeCell ref="M9:M11"/>
  </mergeCells>
  <phoneticPr fontId="3" type="noConversion"/>
  <conditionalFormatting sqref="C1:C1048565">
    <cfRule type="duplicateValues" dxfId="0" priority="1"/>
  </conditionalFormatting>
  <pageMargins left="0.75" right="0.75" top="1" bottom="1" header="0.5" footer="0.5"/>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DB0AA-3C7C-41DB-8260-7B8CDA8F272E}">
  <sheetPr>
    <pageSetUpPr fitToPage="1"/>
  </sheetPr>
  <dimension ref="A1:L121"/>
  <sheetViews>
    <sheetView topLeftCell="A100" zoomScale="85" zoomScaleNormal="85" workbookViewId="0">
      <selection activeCell="F112" sqref="F112"/>
    </sheetView>
  </sheetViews>
  <sheetFormatPr defaultColWidth="14.33203125" defaultRowHeight="17.5"/>
  <cols>
    <col min="1" max="2" width="14.33203125" style="138"/>
    <col min="3" max="3" width="17.75" style="138" customWidth="1"/>
    <col min="4" max="4" width="17.9140625" style="138" customWidth="1"/>
    <col min="5" max="8" width="14.33203125" style="138"/>
    <col min="9" max="9" width="8.9140625" style="138" customWidth="1"/>
    <col min="10" max="10" width="14.33203125" style="138"/>
    <col min="11" max="11" width="14.33203125" style="151"/>
    <col min="12" max="12" width="14.33203125" style="154"/>
    <col min="13" max="16384" width="14.33203125" style="138"/>
  </cols>
  <sheetData>
    <row r="1" spans="1:12">
      <c r="A1" s="310" t="s">
        <v>448</v>
      </c>
      <c r="B1" s="310"/>
      <c r="C1" s="310"/>
      <c r="D1" s="310"/>
      <c r="E1" s="310"/>
      <c r="F1" s="310"/>
      <c r="G1" s="310"/>
      <c r="H1" s="310"/>
      <c r="I1" s="310"/>
      <c r="J1" s="310"/>
      <c r="K1" s="311"/>
      <c r="L1" s="310"/>
    </row>
    <row r="2" spans="1:12">
      <c r="A2" s="139" t="s">
        <v>449</v>
      </c>
      <c r="B2" s="139" t="s">
        <v>358</v>
      </c>
      <c r="C2" s="139" t="s">
        <v>450</v>
      </c>
      <c r="D2" s="139" t="s">
        <v>451</v>
      </c>
      <c r="E2" s="139" t="s">
        <v>452</v>
      </c>
      <c r="F2" s="139" t="s">
        <v>453</v>
      </c>
      <c r="G2" s="139" t="s">
        <v>454</v>
      </c>
      <c r="H2" s="139" t="s">
        <v>455</v>
      </c>
      <c r="I2" s="139" t="s">
        <v>456</v>
      </c>
      <c r="J2" s="139" t="s">
        <v>457</v>
      </c>
      <c r="K2" s="140" t="s">
        <v>458</v>
      </c>
      <c r="L2" s="152" t="s">
        <v>551</v>
      </c>
    </row>
    <row r="3" spans="1:12">
      <c r="A3" s="139">
        <v>1</v>
      </c>
      <c r="B3" s="141" t="s">
        <v>199</v>
      </c>
      <c r="C3" s="142" t="s">
        <v>459</v>
      </c>
      <c r="D3" s="141" t="s">
        <v>460</v>
      </c>
      <c r="E3" s="143">
        <v>44300</v>
      </c>
      <c r="F3" s="141" t="s">
        <v>461</v>
      </c>
      <c r="G3" s="142" t="s">
        <v>459</v>
      </c>
      <c r="H3" s="141" t="s">
        <v>442</v>
      </c>
      <c r="I3" s="142" t="s">
        <v>459</v>
      </c>
      <c r="J3" s="144">
        <v>0.40277777777777801</v>
      </c>
      <c r="K3" s="307" t="s">
        <v>462</v>
      </c>
      <c r="L3" s="308">
        <v>700</v>
      </c>
    </row>
    <row r="4" spans="1:12">
      <c r="A4" s="139">
        <v>2</v>
      </c>
      <c r="B4" s="141" t="s">
        <v>289</v>
      </c>
      <c r="C4" s="142" t="s">
        <v>459</v>
      </c>
      <c r="D4" s="141">
        <v>13328788781</v>
      </c>
      <c r="E4" s="143">
        <v>44300</v>
      </c>
      <c r="F4" s="141" t="s">
        <v>461</v>
      </c>
      <c r="G4" s="142" t="s">
        <v>459</v>
      </c>
      <c r="H4" s="141" t="s">
        <v>442</v>
      </c>
      <c r="I4" s="142" t="s">
        <v>459</v>
      </c>
      <c r="J4" s="144">
        <v>0.40277777777777801</v>
      </c>
      <c r="K4" s="307"/>
      <c r="L4" s="308"/>
    </row>
    <row r="5" spans="1:12">
      <c r="A5" s="139">
        <v>3</v>
      </c>
      <c r="B5" s="141" t="s">
        <v>253</v>
      </c>
      <c r="C5" s="142" t="s">
        <v>459</v>
      </c>
      <c r="D5" s="141">
        <v>13706949057</v>
      </c>
      <c r="E5" s="143">
        <v>44300</v>
      </c>
      <c r="F5" s="141" t="s">
        <v>461</v>
      </c>
      <c r="G5" s="142" t="s">
        <v>459</v>
      </c>
      <c r="H5" s="141" t="s">
        <v>442</v>
      </c>
      <c r="I5" s="142" t="s">
        <v>459</v>
      </c>
      <c r="J5" s="144">
        <v>0.40277777777777801</v>
      </c>
      <c r="K5" s="307"/>
      <c r="L5" s="308"/>
    </row>
    <row r="6" spans="1:12">
      <c r="A6" s="139">
        <v>4</v>
      </c>
      <c r="B6" s="141" t="s">
        <v>242</v>
      </c>
      <c r="C6" s="142" t="s">
        <v>459</v>
      </c>
      <c r="D6" s="141">
        <v>13706954698</v>
      </c>
      <c r="E6" s="143">
        <v>44300</v>
      </c>
      <c r="F6" s="141" t="s">
        <v>461</v>
      </c>
      <c r="G6" s="142" t="s">
        <v>459</v>
      </c>
      <c r="H6" s="141" t="s">
        <v>442</v>
      </c>
      <c r="I6" s="142" t="s">
        <v>459</v>
      </c>
      <c r="J6" s="144">
        <v>0.40277777777777801</v>
      </c>
      <c r="K6" s="307"/>
      <c r="L6" s="308"/>
    </row>
    <row r="7" spans="1:12">
      <c r="A7" s="139">
        <v>5</v>
      </c>
      <c r="B7" s="141" t="s">
        <v>290</v>
      </c>
      <c r="C7" s="142" t="s">
        <v>459</v>
      </c>
      <c r="D7" s="141">
        <v>13806003211</v>
      </c>
      <c r="E7" s="143">
        <v>44300</v>
      </c>
      <c r="F7" s="141" t="s">
        <v>461</v>
      </c>
      <c r="G7" s="142" t="s">
        <v>459</v>
      </c>
      <c r="H7" s="141" t="s">
        <v>442</v>
      </c>
      <c r="I7" s="142" t="s">
        <v>459</v>
      </c>
      <c r="J7" s="144">
        <v>0.40277777777777801</v>
      </c>
      <c r="K7" s="307"/>
      <c r="L7" s="308"/>
    </row>
    <row r="8" spans="1:12">
      <c r="A8" s="139">
        <v>6</v>
      </c>
      <c r="B8" s="141" t="s">
        <v>312</v>
      </c>
      <c r="C8" s="142" t="s">
        <v>459</v>
      </c>
      <c r="D8" s="141">
        <v>13908325949</v>
      </c>
      <c r="E8" s="143">
        <v>44300</v>
      </c>
      <c r="F8" s="141" t="s">
        <v>372</v>
      </c>
      <c r="G8" s="142" t="s">
        <v>459</v>
      </c>
      <c r="H8" s="141" t="s">
        <v>370</v>
      </c>
      <c r="I8" s="142" t="s">
        <v>459</v>
      </c>
      <c r="J8" s="144">
        <v>0.59097222222222201</v>
      </c>
      <c r="K8" s="145" t="s">
        <v>463</v>
      </c>
      <c r="L8" s="152">
        <v>500</v>
      </c>
    </row>
    <row r="9" spans="1:12">
      <c r="A9" s="139">
        <v>7</v>
      </c>
      <c r="B9" s="141" t="s">
        <v>282</v>
      </c>
      <c r="C9" s="142" t="s">
        <v>459</v>
      </c>
      <c r="D9" s="141">
        <v>13503061499</v>
      </c>
      <c r="E9" s="143">
        <v>44300</v>
      </c>
      <c r="F9" s="141" t="s">
        <v>464</v>
      </c>
      <c r="G9" s="142" t="s">
        <v>459</v>
      </c>
      <c r="H9" s="141" t="s">
        <v>370</v>
      </c>
      <c r="I9" s="142" t="s">
        <v>459</v>
      </c>
      <c r="J9" s="144">
        <v>0.57708333333333295</v>
      </c>
      <c r="K9" s="307" t="s">
        <v>465</v>
      </c>
      <c r="L9" s="308">
        <v>500</v>
      </c>
    </row>
    <row r="10" spans="1:12">
      <c r="A10" s="139">
        <v>8</v>
      </c>
      <c r="B10" s="141" t="s">
        <v>193</v>
      </c>
      <c r="C10" s="142" t="s">
        <v>459</v>
      </c>
      <c r="D10" s="141" t="s">
        <v>466</v>
      </c>
      <c r="E10" s="143">
        <v>44300</v>
      </c>
      <c r="F10" s="141" t="s">
        <v>372</v>
      </c>
      <c r="G10" s="142" t="s">
        <v>459</v>
      </c>
      <c r="H10" s="141" t="s">
        <v>370</v>
      </c>
      <c r="I10" s="142" t="s">
        <v>459</v>
      </c>
      <c r="J10" s="144">
        <v>0.59097222222222201</v>
      </c>
      <c r="K10" s="307"/>
      <c r="L10" s="308"/>
    </row>
    <row r="11" spans="1:12">
      <c r="A11" s="139">
        <v>9</v>
      </c>
      <c r="B11" s="141" t="s">
        <v>250</v>
      </c>
      <c r="C11" s="142" t="s">
        <v>459</v>
      </c>
      <c r="D11" s="141">
        <v>13700609751</v>
      </c>
      <c r="E11" s="143">
        <v>44300</v>
      </c>
      <c r="F11" s="144" t="s">
        <v>467</v>
      </c>
      <c r="G11" s="142" t="s">
        <v>459</v>
      </c>
      <c r="H11" s="141" t="s">
        <v>370</v>
      </c>
      <c r="I11" s="142" t="s">
        <v>459</v>
      </c>
      <c r="J11" s="144">
        <v>0.76944444444444404</v>
      </c>
      <c r="K11" s="307" t="s">
        <v>468</v>
      </c>
      <c r="L11" s="308">
        <v>500</v>
      </c>
    </row>
    <row r="12" spans="1:12">
      <c r="A12" s="139">
        <v>10</v>
      </c>
      <c r="B12" s="141" t="s">
        <v>251</v>
      </c>
      <c r="C12" s="142" t="s">
        <v>459</v>
      </c>
      <c r="D12" s="141">
        <v>13888383559</v>
      </c>
      <c r="E12" s="143">
        <v>44300</v>
      </c>
      <c r="F12" s="144" t="s">
        <v>467</v>
      </c>
      <c r="G12" s="142" t="s">
        <v>459</v>
      </c>
      <c r="H12" s="141" t="s">
        <v>370</v>
      </c>
      <c r="I12" s="142" t="s">
        <v>459</v>
      </c>
      <c r="J12" s="144">
        <v>0.76944444444444404</v>
      </c>
      <c r="K12" s="307"/>
      <c r="L12" s="308"/>
    </row>
    <row r="13" spans="1:12">
      <c r="A13" s="139">
        <v>11</v>
      </c>
      <c r="B13" s="141" t="s">
        <v>287</v>
      </c>
      <c r="C13" s="142" t="s">
        <v>459</v>
      </c>
      <c r="D13" s="141">
        <v>13896050406</v>
      </c>
      <c r="E13" s="143">
        <v>44300</v>
      </c>
      <c r="F13" s="141" t="s">
        <v>469</v>
      </c>
      <c r="G13" s="142" t="s">
        <v>459</v>
      </c>
      <c r="H13" s="141" t="s">
        <v>370</v>
      </c>
      <c r="I13" s="142" t="s">
        <v>459</v>
      </c>
      <c r="J13" s="144">
        <v>0.82083333333333297</v>
      </c>
      <c r="K13" s="307" t="s">
        <v>470</v>
      </c>
      <c r="L13" s="308">
        <v>500</v>
      </c>
    </row>
    <row r="14" spans="1:12">
      <c r="A14" s="139">
        <v>12</v>
      </c>
      <c r="B14" s="141" t="s">
        <v>252</v>
      </c>
      <c r="C14" s="142" t="s">
        <v>459</v>
      </c>
      <c r="D14" s="141">
        <v>13618383048</v>
      </c>
      <c r="E14" s="143">
        <v>44300</v>
      </c>
      <c r="F14" s="141" t="s">
        <v>469</v>
      </c>
      <c r="G14" s="142" t="s">
        <v>459</v>
      </c>
      <c r="H14" s="141" t="s">
        <v>370</v>
      </c>
      <c r="I14" s="142" t="s">
        <v>459</v>
      </c>
      <c r="J14" s="144">
        <v>0.82083333333333297</v>
      </c>
      <c r="K14" s="307"/>
      <c r="L14" s="308"/>
    </row>
    <row r="15" spans="1:12">
      <c r="A15" s="139">
        <v>13</v>
      </c>
      <c r="B15" s="141" t="s">
        <v>223</v>
      </c>
      <c r="C15" s="142" t="s">
        <v>459</v>
      </c>
      <c r="D15" s="141">
        <v>18635126331</v>
      </c>
      <c r="E15" s="143">
        <v>44300</v>
      </c>
      <c r="F15" s="144" t="s">
        <v>471</v>
      </c>
      <c r="G15" s="142" t="s">
        <v>459</v>
      </c>
      <c r="H15" s="141" t="s">
        <v>370</v>
      </c>
      <c r="I15" s="142" t="s">
        <v>459</v>
      </c>
      <c r="J15" s="144">
        <v>0.86805555555555503</v>
      </c>
      <c r="K15" s="145" t="s">
        <v>472</v>
      </c>
      <c r="L15" s="152">
        <v>500</v>
      </c>
    </row>
    <row r="16" spans="1:12">
      <c r="A16" s="139">
        <v>14</v>
      </c>
      <c r="B16" s="145" t="s">
        <v>226</v>
      </c>
      <c r="C16" s="139" t="s">
        <v>459</v>
      </c>
      <c r="D16" s="145">
        <v>13895099646</v>
      </c>
      <c r="E16" s="146">
        <v>44300</v>
      </c>
      <c r="F16" s="145" t="s">
        <v>473</v>
      </c>
      <c r="G16" s="139" t="s">
        <v>459</v>
      </c>
      <c r="H16" s="145" t="s">
        <v>377</v>
      </c>
      <c r="I16" s="139" t="s">
        <v>459</v>
      </c>
      <c r="J16" s="147">
        <v>0.36805555555555602</v>
      </c>
      <c r="K16" s="307" t="s">
        <v>474</v>
      </c>
      <c r="L16" s="308">
        <v>950</v>
      </c>
    </row>
    <row r="17" spans="1:12">
      <c r="A17" s="139">
        <v>15</v>
      </c>
      <c r="B17" s="145" t="s">
        <v>227</v>
      </c>
      <c r="C17" s="139" t="s">
        <v>459</v>
      </c>
      <c r="D17" s="145">
        <v>13820203632</v>
      </c>
      <c r="E17" s="146">
        <v>44300</v>
      </c>
      <c r="F17" s="145" t="s">
        <v>473</v>
      </c>
      <c r="G17" s="139" t="s">
        <v>459</v>
      </c>
      <c r="H17" s="145" t="s">
        <v>377</v>
      </c>
      <c r="I17" s="139" t="s">
        <v>459</v>
      </c>
      <c r="J17" s="147">
        <v>0.36805555555555602</v>
      </c>
      <c r="K17" s="307"/>
      <c r="L17" s="308"/>
    </row>
    <row r="18" spans="1:12">
      <c r="A18" s="139">
        <v>16</v>
      </c>
      <c r="B18" s="145" t="s">
        <v>246</v>
      </c>
      <c r="C18" s="139" t="s">
        <v>459</v>
      </c>
      <c r="D18" s="145">
        <v>13829625880</v>
      </c>
      <c r="E18" s="146">
        <v>44300</v>
      </c>
      <c r="F18" s="145" t="s">
        <v>475</v>
      </c>
      <c r="G18" s="139" t="s">
        <v>459</v>
      </c>
      <c r="H18" s="145" t="s">
        <v>377</v>
      </c>
      <c r="I18" s="139" t="s">
        <v>459</v>
      </c>
      <c r="J18" s="147">
        <v>0.38888888888888901</v>
      </c>
      <c r="K18" s="307"/>
      <c r="L18" s="308"/>
    </row>
    <row r="19" spans="1:12">
      <c r="A19" s="139">
        <v>17</v>
      </c>
      <c r="B19" s="145" t="s">
        <v>214</v>
      </c>
      <c r="C19" s="139" t="s">
        <v>459</v>
      </c>
      <c r="D19" s="145">
        <v>13704712151</v>
      </c>
      <c r="E19" s="146">
        <v>44300</v>
      </c>
      <c r="F19" s="145" t="s">
        <v>476</v>
      </c>
      <c r="G19" s="139" t="s">
        <v>459</v>
      </c>
      <c r="H19" s="145" t="s">
        <v>377</v>
      </c>
      <c r="I19" s="139" t="s">
        <v>459</v>
      </c>
      <c r="J19" s="147">
        <v>0.40347222222222201</v>
      </c>
      <c r="K19" s="307"/>
      <c r="L19" s="308"/>
    </row>
    <row r="20" spans="1:12">
      <c r="A20" s="139">
        <v>18</v>
      </c>
      <c r="B20" s="145" t="s">
        <v>310</v>
      </c>
      <c r="C20" s="139" t="s">
        <v>459</v>
      </c>
      <c r="D20" s="145">
        <v>13901015070</v>
      </c>
      <c r="E20" s="146">
        <v>44300</v>
      </c>
      <c r="F20" s="145" t="s">
        <v>477</v>
      </c>
      <c r="G20" s="139" t="s">
        <v>459</v>
      </c>
      <c r="H20" s="145" t="s">
        <v>377</v>
      </c>
      <c r="I20" s="139" t="s">
        <v>459</v>
      </c>
      <c r="J20" s="147">
        <v>0.41666666666666702</v>
      </c>
      <c r="K20" s="307" t="s">
        <v>478</v>
      </c>
      <c r="L20" s="308">
        <v>950</v>
      </c>
    </row>
    <row r="21" spans="1:12">
      <c r="A21" s="139">
        <v>19</v>
      </c>
      <c r="B21" s="145" t="s">
        <v>313</v>
      </c>
      <c r="C21" s="139" t="s">
        <v>459</v>
      </c>
      <c r="D21" s="145">
        <v>18611857660</v>
      </c>
      <c r="E21" s="146">
        <v>44300</v>
      </c>
      <c r="F21" s="145" t="s">
        <v>477</v>
      </c>
      <c r="G21" s="139" t="s">
        <v>459</v>
      </c>
      <c r="H21" s="145" t="s">
        <v>377</v>
      </c>
      <c r="I21" s="139" t="s">
        <v>459</v>
      </c>
      <c r="J21" s="147">
        <v>0.41666666666666702</v>
      </c>
      <c r="K21" s="307"/>
      <c r="L21" s="308"/>
    </row>
    <row r="22" spans="1:12">
      <c r="A22" s="139">
        <v>20</v>
      </c>
      <c r="B22" s="145" t="s">
        <v>213</v>
      </c>
      <c r="C22" s="139" t="s">
        <v>459</v>
      </c>
      <c r="D22" s="145">
        <v>18202275959</v>
      </c>
      <c r="E22" s="146">
        <v>44300</v>
      </c>
      <c r="F22" s="145" t="s">
        <v>479</v>
      </c>
      <c r="G22" s="139" t="s">
        <v>459</v>
      </c>
      <c r="H22" s="145" t="s">
        <v>377</v>
      </c>
      <c r="I22" s="139" t="s">
        <v>459</v>
      </c>
      <c r="J22" s="147">
        <v>0.41666666666666702</v>
      </c>
      <c r="K22" s="307"/>
      <c r="L22" s="308"/>
    </row>
    <row r="23" spans="1:12">
      <c r="A23" s="139">
        <v>21</v>
      </c>
      <c r="B23" s="145" t="s">
        <v>224</v>
      </c>
      <c r="C23" s="139" t="s">
        <v>459</v>
      </c>
      <c r="D23" s="145">
        <v>13986129330</v>
      </c>
      <c r="E23" s="146">
        <v>44300</v>
      </c>
      <c r="F23" s="145" t="s">
        <v>480</v>
      </c>
      <c r="G23" s="139" t="s">
        <v>459</v>
      </c>
      <c r="H23" s="145" t="s">
        <v>377</v>
      </c>
      <c r="I23" s="139" t="s">
        <v>459</v>
      </c>
      <c r="J23" s="147">
        <v>0.48958333333333298</v>
      </c>
      <c r="K23" s="307" t="s">
        <v>481</v>
      </c>
      <c r="L23" s="308">
        <v>950</v>
      </c>
    </row>
    <row r="24" spans="1:12">
      <c r="A24" s="139">
        <v>22</v>
      </c>
      <c r="B24" s="145" t="s">
        <v>225</v>
      </c>
      <c r="C24" s="139" t="s">
        <v>459</v>
      </c>
      <c r="D24" s="145">
        <v>13607121516</v>
      </c>
      <c r="E24" s="146">
        <v>44300</v>
      </c>
      <c r="F24" s="145" t="s">
        <v>480</v>
      </c>
      <c r="G24" s="139" t="s">
        <v>459</v>
      </c>
      <c r="H24" s="145" t="s">
        <v>377</v>
      </c>
      <c r="I24" s="139" t="s">
        <v>459</v>
      </c>
      <c r="J24" s="147">
        <v>0.48958333333333298</v>
      </c>
      <c r="K24" s="307"/>
      <c r="L24" s="308"/>
    </row>
    <row r="25" spans="1:12">
      <c r="A25" s="139">
        <v>23</v>
      </c>
      <c r="B25" s="145" t="s">
        <v>262</v>
      </c>
      <c r="C25" s="139" t="s">
        <v>459</v>
      </c>
      <c r="D25" s="145">
        <v>13907187951</v>
      </c>
      <c r="E25" s="146">
        <v>44300</v>
      </c>
      <c r="F25" s="145" t="s">
        <v>480</v>
      </c>
      <c r="G25" s="139" t="s">
        <v>459</v>
      </c>
      <c r="H25" s="145" t="s">
        <v>377</v>
      </c>
      <c r="I25" s="139" t="s">
        <v>459</v>
      </c>
      <c r="J25" s="147">
        <v>0.48958333333333298</v>
      </c>
      <c r="K25" s="307"/>
      <c r="L25" s="308"/>
    </row>
    <row r="26" spans="1:12">
      <c r="A26" s="139">
        <v>24</v>
      </c>
      <c r="B26" s="145" t="s">
        <v>238</v>
      </c>
      <c r="C26" s="139" t="s">
        <v>459</v>
      </c>
      <c r="D26" s="145">
        <v>13583516257</v>
      </c>
      <c r="E26" s="146">
        <v>44300</v>
      </c>
      <c r="F26" s="145" t="s">
        <v>480</v>
      </c>
      <c r="G26" s="139" t="s">
        <v>459</v>
      </c>
      <c r="H26" s="145" t="s">
        <v>377</v>
      </c>
      <c r="I26" s="139" t="s">
        <v>459</v>
      </c>
      <c r="J26" s="147">
        <v>0.48958333333333298</v>
      </c>
      <c r="K26" s="307"/>
      <c r="L26" s="308"/>
    </row>
    <row r="27" spans="1:12">
      <c r="A27" s="139">
        <v>25</v>
      </c>
      <c r="B27" s="145" t="s">
        <v>186</v>
      </c>
      <c r="C27" s="139" t="s">
        <v>459</v>
      </c>
      <c r="D27" s="145" t="s">
        <v>482</v>
      </c>
      <c r="E27" s="146">
        <v>44300</v>
      </c>
      <c r="F27" s="145" t="s">
        <v>480</v>
      </c>
      <c r="G27" s="139" t="s">
        <v>459</v>
      </c>
      <c r="H27" s="145" t="s">
        <v>377</v>
      </c>
      <c r="I27" s="139" t="s">
        <v>459</v>
      </c>
      <c r="J27" s="147">
        <v>0.48958333333333298</v>
      </c>
      <c r="K27" s="307"/>
      <c r="L27" s="308"/>
    </row>
    <row r="28" spans="1:12">
      <c r="A28" s="139">
        <v>26</v>
      </c>
      <c r="B28" s="145" t="s">
        <v>273</v>
      </c>
      <c r="C28" s="139" t="s">
        <v>459</v>
      </c>
      <c r="D28" s="145">
        <v>13806688009</v>
      </c>
      <c r="E28" s="146">
        <v>44300</v>
      </c>
      <c r="F28" s="145" t="s">
        <v>483</v>
      </c>
      <c r="G28" s="139" t="s">
        <v>459</v>
      </c>
      <c r="H28" s="145" t="s">
        <v>377</v>
      </c>
      <c r="I28" s="139" t="s">
        <v>459</v>
      </c>
      <c r="J28" s="147">
        <v>0.49652777777777801</v>
      </c>
      <c r="K28" s="307" t="s">
        <v>484</v>
      </c>
      <c r="L28" s="308">
        <v>1600</v>
      </c>
    </row>
    <row r="29" spans="1:12">
      <c r="A29" s="139">
        <v>27</v>
      </c>
      <c r="B29" s="145" t="s">
        <v>212</v>
      </c>
      <c r="C29" s="139" t="s">
        <v>459</v>
      </c>
      <c r="D29" s="145">
        <v>18674012442</v>
      </c>
      <c r="E29" s="146">
        <v>44300</v>
      </c>
      <c r="F29" s="145" t="s">
        <v>480</v>
      </c>
      <c r="G29" s="139" t="s">
        <v>459</v>
      </c>
      <c r="H29" s="145" t="s">
        <v>377</v>
      </c>
      <c r="I29" s="139" t="s">
        <v>459</v>
      </c>
      <c r="J29" s="147">
        <v>0.48958333333333298</v>
      </c>
      <c r="K29" s="307"/>
      <c r="L29" s="308"/>
    </row>
    <row r="30" spans="1:12">
      <c r="A30" s="139">
        <v>28</v>
      </c>
      <c r="B30" s="145" t="s">
        <v>260</v>
      </c>
      <c r="C30" s="139" t="s">
        <v>459</v>
      </c>
      <c r="D30" s="145">
        <v>13941123795</v>
      </c>
      <c r="E30" s="146">
        <v>44300</v>
      </c>
      <c r="F30" s="145" t="s">
        <v>485</v>
      </c>
      <c r="G30" s="139" t="s">
        <v>459</v>
      </c>
      <c r="H30" s="145" t="s">
        <v>377</v>
      </c>
      <c r="I30" s="139" t="s">
        <v>459</v>
      </c>
      <c r="J30" s="147">
        <v>0.54861111111111105</v>
      </c>
      <c r="K30" s="307"/>
      <c r="L30" s="308"/>
    </row>
    <row r="31" spans="1:12">
      <c r="A31" s="139">
        <v>29</v>
      </c>
      <c r="B31" s="145" t="s">
        <v>269</v>
      </c>
      <c r="C31" s="139" t="s">
        <v>459</v>
      </c>
      <c r="D31" s="145">
        <v>13906397393</v>
      </c>
      <c r="E31" s="146">
        <v>44300</v>
      </c>
      <c r="F31" s="145" t="s">
        <v>486</v>
      </c>
      <c r="G31" s="139" t="s">
        <v>459</v>
      </c>
      <c r="H31" s="145" t="s">
        <v>377</v>
      </c>
      <c r="I31" s="139" t="s">
        <v>459</v>
      </c>
      <c r="J31" s="147">
        <v>0.50347222222222199</v>
      </c>
      <c r="K31" s="307"/>
      <c r="L31" s="308"/>
    </row>
    <row r="32" spans="1:12">
      <c r="A32" s="139">
        <v>30</v>
      </c>
      <c r="B32" s="145" t="s">
        <v>487</v>
      </c>
      <c r="C32" s="139" t="s">
        <v>459</v>
      </c>
      <c r="D32" s="145">
        <v>18602623557</v>
      </c>
      <c r="E32" s="146">
        <v>44300</v>
      </c>
      <c r="F32" s="145" t="s">
        <v>488</v>
      </c>
      <c r="G32" s="139" t="s">
        <v>459</v>
      </c>
      <c r="H32" s="145" t="s">
        <v>377</v>
      </c>
      <c r="I32" s="139" t="s">
        <v>459</v>
      </c>
      <c r="J32" s="148">
        <v>0.51041666666666696</v>
      </c>
      <c r="K32" s="307"/>
      <c r="L32" s="308"/>
    </row>
    <row r="33" spans="1:12">
      <c r="A33" s="139">
        <v>31</v>
      </c>
      <c r="B33" s="145" t="s">
        <v>191</v>
      </c>
      <c r="C33" s="139" t="s">
        <v>459</v>
      </c>
      <c r="D33" s="145" t="s">
        <v>489</v>
      </c>
      <c r="E33" s="146">
        <v>44300</v>
      </c>
      <c r="F33" s="145" t="s">
        <v>488</v>
      </c>
      <c r="G33" s="139" t="s">
        <v>459</v>
      </c>
      <c r="H33" s="145" t="s">
        <v>377</v>
      </c>
      <c r="I33" s="139" t="s">
        <v>459</v>
      </c>
      <c r="J33" s="147">
        <v>0.51041666666666696</v>
      </c>
      <c r="K33" s="307"/>
      <c r="L33" s="308"/>
    </row>
    <row r="34" spans="1:12">
      <c r="A34" s="139">
        <v>32</v>
      </c>
      <c r="B34" s="145" t="s">
        <v>195</v>
      </c>
      <c r="C34" s="139" t="s">
        <v>459</v>
      </c>
      <c r="D34" s="145">
        <v>18620413498</v>
      </c>
      <c r="E34" s="146">
        <v>44300</v>
      </c>
      <c r="F34" s="145" t="s">
        <v>382</v>
      </c>
      <c r="G34" s="139" t="s">
        <v>459</v>
      </c>
      <c r="H34" s="145" t="s">
        <v>377</v>
      </c>
      <c r="I34" s="139" t="s">
        <v>459</v>
      </c>
      <c r="J34" s="147">
        <v>0.51388888888888895</v>
      </c>
      <c r="K34" s="307"/>
      <c r="L34" s="308"/>
    </row>
    <row r="35" spans="1:12">
      <c r="A35" s="139">
        <v>33</v>
      </c>
      <c r="B35" s="145" t="s">
        <v>194</v>
      </c>
      <c r="C35" s="139" t="s">
        <v>459</v>
      </c>
      <c r="D35" s="145" t="s">
        <v>490</v>
      </c>
      <c r="E35" s="146">
        <v>44300</v>
      </c>
      <c r="F35" s="145" t="s">
        <v>491</v>
      </c>
      <c r="G35" s="139" t="s">
        <v>459</v>
      </c>
      <c r="H35" s="145" t="s">
        <v>377</v>
      </c>
      <c r="I35" s="139" t="s">
        <v>459</v>
      </c>
      <c r="J35" s="147">
        <v>0.52777777777777801</v>
      </c>
      <c r="K35" s="307"/>
      <c r="L35" s="308"/>
    </row>
    <row r="36" spans="1:12">
      <c r="A36" s="139">
        <v>34</v>
      </c>
      <c r="B36" s="145" t="s">
        <v>192</v>
      </c>
      <c r="C36" s="139" t="s">
        <v>459</v>
      </c>
      <c r="D36" s="145" t="s">
        <v>492</v>
      </c>
      <c r="E36" s="146">
        <v>44300</v>
      </c>
      <c r="F36" s="145" t="s">
        <v>493</v>
      </c>
      <c r="G36" s="139" t="s">
        <v>459</v>
      </c>
      <c r="H36" s="145" t="s">
        <v>377</v>
      </c>
      <c r="I36" s="139" t="s">
        <v>459</v>
      </c>
      <c r="J36" s="147">
        <v>0.52430555555555602</v>
      </c>
      <c r="K36" s="307" t="s">
        <v>494</v>
      </c>
      <c r="L36" s="308">
        <v>850</v>
      </c>
    </row>
    <row r="37" spans="1:12">
      <c r="A37" s="139">
        <v>35</v>
      </c>
      <c r="B37" s="145" t="s">
        <v>263</v>
      </c>
      <c r="C37" s="139" t="s">
        <v>459</v>
      </c>
      <c r="D37" s="145">
        <v>13571971889</v>
      </c>
      <c r="E37" s="146">
        <v>44300</v>
      </c>
      <c r="F37" s="145" t="s">
        <v>493</v>
      </c>
      <c r="G37" s="139" t="s">
        <v>459</v>
      </c>
      <c r="H37" s="145" t="s">
        <v>377</v>
      </c>
      <c r="I37" s="139" t="s">
        <v>459</v>
      </c>
      <c r="J37" s="147">
        <v>0.52430555555555602</v>
      </c>
      <c r="K37" s="307"/>
      <c r="L37" s="308"/>
    </row>
    <row r="38" spans="1:12">
      <c r="A38" s="139">
        <v>36</v>
      </c>
      <c r="B38" s="145" t="s">
        <v>254</v>
      </c>
      <c r="C38" s="139" t="s">
        <v>459</v>
      </c>
      <c r="D38" s="145">
        <v>13809150302</v>
      </c>
      <c r="E38" s="146">
        <v>44300</v>
      </c>
      <c r="F38" s="145" t="s">
        <v>493</v>
      </c>
      <c r="G38" s="139" t="s">
        <v>459</v>
      </c>
      <c r="H38" s="145" t="s">
        <v>377</v>
      </c>
      <c r="I38" s="139" t="s">
        <v>459</v>
      </c>
      <c r="J38" s="147">
        <v>0.52430555555555602</v>
      </c>
      <c r="K38" s="307"/>
      <c r="L38" s="308"/>
    </row>
    <row r="39" spans="1:12">
      <c r="A39" s="139">
        <v>37</v>
      </c>
      <c r="B39" s="145" t="s">
        <v>259</v>
      </c>
      <c r="C39" s="139" t="s">
        <v>459</v>
      </c>
      <c r="D39" s="145">
        <v>13503811663</v>
      </c>
      <c r="E39" s="146">
        <v>44300</v>
      </c>
      <c r="F39" s="145" t="s">
        <v>495</v>
      </c>
      <c r="G39" s="139" t="s">
        <v>459</v>
      </c>
      <c r="H39" s="145" t="s">
        <v>377</v>
      </c>
      <c r="I39" s="139" t="s">
        <v>459</v>
      </c>
      <c r="J39" s="147">
        <v>0.53819444444444398</v>
      </c>
      <c r="K39" s="307" t="s">
        <v>496</v>
      </c>
      <c r="L39" s="308">
        <v>950</v>
      </c>
    </row>
    <row r="40" spans="1:12">
      <c r="A40" s="139">
        <v>38</v>
      </c>
      <c r="B40" s="145" t="s">
        <v>221</v>
      </c>
      <c r="C40" s="139" t="s">
        <v>459</v>
      </c>
      <c r="D40" s="145">
        <v>13613828727</v>
      </c>
      <c r="E40" s="146">
        <v>44300</v>
      </c>
      <c r="F40" s="145" t="s">
        <v>495</v>
      </c>
      <c r="G40" s="139" t="s">
        <v>459</v>
      </c>
      <c r="H40" s="145" t="s">
        <v>377</v>
      </c>
      <c r="I40" s="139" t="s">
        <v>459</v>
      </c>
      <c r="J40" s="147">
        <v>0.53819444444444398</v>
      </c>
      <c r="K40" s="307"/>
      <c r="L40" s="308"/>
    </row>
    <row r="41" spans="1:12">
      <c r="A41" s="139">
        <v>39</v>
      </c>
      <c r="B41" s="145" t="s">
        <v>270</v>
      </c>
      <c r="C41" s="139" t="s">
        <v>459</v>
      </c>
      <c r="D41" s="145">
        <v>18653793885</v>
      </c>
      <c r="E41" s="146">
        <v>44300</v>
      </c>
      <c r="F41" s="145" t="s">
        <v>497</v>
      </c>
      <c r="G41" s="139" t="s">
        <v>459</v>
      </c>
      <c r="H41" s="145" t="s">
        <v>377</v>
      </c>
      <c r="I41" s="139" t="s">
        <v>459</v>
      </c>
      <c r="J41" s="147">
        <v>0.54861111111111105</v>
      </c>
      <c r="K41" s="307"/>
      <c r="L41" s="308"/>
    </row>
    <row r="42" spans="1:12">
      <c r="A42" s="139">
        <v>40</v>
      </c>
      <c r="B42" s="145" t="s">
        <v>236</v>
      </c>
      <c r="C42" s="139" t="s">
        <v>459</v>
      </c>
      <c r="D42" s="145">
        <v>18605472160</v>
      </c>
      <c r="E42" s="146">
        <v>44300</v>
      </c>
      <c r="F42" s="145" t="s">
        <v>497</v>
      </c>
      <c r="G42" s="139" t="s">
        <v>459</v>
      </c>
      <c r="H42" s="145" t="s">
        <v>377</v>
      </c>
      <c r="I42" s="139" t="s">
        <v>459</v>
      </c>
      <c r="J42" s="147">
        <v>0.54861111111111105</v>
      </c>
      <c r="K42" s="307"/>
      <c r="L42" s="308"/>
    </row>
    <row r="43" spans="1:12">
      <c r="A43" s="139">
        <v>41</v>
      </c>
      <c r="B43" s="145" t="s">
        <v>274</v>
      </c>
      <c r="C43" s="139" t="s">
        <v>459</v>
      </c>
      <c r="D43" s="145">
        <v>13501973515</v>
      </c>
      <c r="E43" s="146">
        <v>44300</v>
      </c>
      <c r="F43" s="141" t="s">
        <v>498</v>
      </c>
      <c r="G43" s="139" t="s">
        <v>459</v>
      </c>
      <c r="H43" s="145" t="s">
        <v>377</v>
      </c>
      <c r="I43" s="139" t="s">
        <v>459</v>
      </c>
      <c r="J43" s="147">
        <v>0.56597222222222199</v>
      </c>
      <c r="K43" s="307" t="s">
        <v>499</v>
      </c>
      <c r="L43" s="308">
        <v>850</v>
      </c>
    </row>
    <row r="44" spans="1:12">
      <c r="A44" s="139">
        <v>42</v>
      </c>
      <c r="B44" s="145" t="s">
        <v>257</v>
      </c>
      <c r="C44" s="139" t="s">
        <v>459</v>
      </c>
      <c r="D44" s="145">
        <v>18320122045</v>
      </c>
      <c r="E44" s="146">
        <v>44300</v>
      </c>
      <c r="F44" s="141" t="s">
        <v>498</v>
      </c>
      <c r="G44" s="139" t="s">
        <v>459</v>
      </c>
      <c r="H44" s="145" t="s">
        <v>377</v>
      </c>
      <c r="I44" s="139" t="s">
        <v>459</v>
      </c>
      <c r="J44" s="147">
        <v>0.56597222222222199</v>
      </c>
      <c r="K44" s="307"/>
      <c r="L44" s="308"/>
    </row>
    <row r="45" spans="1:12">
      <c r="A45" s="139">
        <v>43</v>
      </c>
      <c r="B45" s="145" t="s">
        <v>316</v>
      </c>
      <c r="C45" s="139" t="s">
        <v>459</v>
      </c>
      <c r="D45" s="145" t="s">
        <v>500</v>
      </c>
      <c r="E45" s="146">
        <v>44300</v>
      </c>
      <c r="F45" s="141" t="s">
        <v>498</v>
      </c>
      <c r="G45" s="139" t="s">
        <v>459</v>
      </c>
      <c r="H45" s="145" t="s">
        <v>377</v>
      </c>
      <c r="I45" s="139" t="s">
        <v>459</v>
      </c>
      <c r="J45" s="147">
        <v>0.56597222222222199</v>
      </c>
      <c r="K45" s="307"/>
      <c r="L45" s="308"/>
    </row>
    <row r="46" spans="1:12">
      <c r="A46" s="139">
        <v>44</v>
      </c>
      <c r="B46" s="145" t="s">
        <v>267</v>
      </c>
      <c r="C46" s="139" t="s">
        <v>459</v>
      </c>
      <c r="D46" s="145">
        <v>13063888088</v>
      </c>
      <c r="E46" s="146">
        <v>44300</v>
      </c>
      <c r="F46" s="145" t="s">
        <v>501</v>
      </c>
      <c r="G46" s="139" t="s">
        <v>459</v>
      </c>
      <c r="H46" s="145" t="s">
        <v>377</v>
      </c>
      <c r="I46" s="139" t="s">
        <v>459</v>
      </c>
      <c r="J46" s="147">
        <v>0.57986111111111105</v>
      </c>
      <c r="K46" s="307" t="s">
        <v>502</v>
      </c>
      <c r="L46" s="308">
        <v>950</v>
      </c>
    </row>
    <row r="47" spans="1:12">
      <c r="A47" s="139">
        <v>45</v>
      </c>
      <c r="B47" s="145" t="s">
        <v>234</v>
      </c>
      <c r="C47" s="139" t="s">
        <v>459</v>
      </c>
      <c r="D47" s="145">
        <v>18905185177</v>
      </c>
      <c r="E47" s="146">
        <v>44300</v>
      </c>
      <c r="F47" s="145" t="s">
        <v>396</v>
      </c>
      <c r="G47" s="139" t="s">
        <v>459</v>
      </c>
      <c r="H47" s="145" t="s">
        <v>377</v>
      </c>
      <c r="I47" s="139" t="s">
        <v>459</v>
      </c>
      <c r="J47" s="147">
        <v>0.58333333333333304</v>
      </c>
      <c r="K47" s="307"/>
      <c r="L47" s="308"/>
    </row>
    <row r="48" spans="1:12">
      <c r="A48" s="139">
        <v>46</v>
      </c>
      <c r="B48" s="145" t="s">
        <v>266</v>
      </c>
      <c r="C48" s="139" t="s">
        <v>459</v>
      </c>
      <c r="D48" s="145">
        <v>13337724352</v>
      </c>
      <c r="E48" s="146">
        <v>44300</v>
      </c>
      <c r="F48" s="145" t="s">
        <v>396</v>
      </c>
      <c r="G48" s="139" t="s">
        <v>459</v>
      </c>
      <c r="H48" s="145" t="s">
        <v>377</v>
      </c>
      <c r="I48" s="139" t="s">
        <v>459</v>
      </c>
      <c r="J48" s="147">
        <v>0.58333333333333304</v>
      </c>
      <c r="K48" s="307"/>
      <c r="L48" s="308"/>
    </row>
    <row r="49" spans="1:12">
      <c r="A49" s="139">
        <v>47</v>
      </c>
      <c r="B49" s="145" t="s">
        <v>261</v>
      </c>
      <c r="C49" s="139" t="s">
        <v>459</v>
      </c>
      <c r="D49" s="145">
        <v>13304005598</v>
      </c>
      <c r="E49" s="146">
        <v>44300</v>
      </c>
      <c r="F49" s="145" t="s">
        <v>396</v>
      </c>
      <c r="G49" s="139" t="s">
        <v>459</v>
      </c>
      <c r="H49" s="145" t="s">
        <v>377</v>
      </c>
      <c r="I49" s="139" t="s">
        <v>459</v>
      </c>
      <c r="J49" s="147">
        <v>0.58333333333333304</v>
      </c>
      <c r="K49" s="307"/>
      <c r="L49" s="308"/>
    </row>
    <row r="50" spans="1:12">
      <c r="A50" s="139">
        <v>48</v>
      </c>
      <c r="B50" s="145" t="s">
        <v>187</v>
      </c>
      <c r="C50" s="139" t="s">
        <v>459</v>
      </c>
      <c r="D50" s="145" t="s">
        <v>503</v>
      </c>
      <c r="E50" s="146">
        <v>44300</v>
      </c>
      <c r="F50" s="145" t="s">
        <v>396</v>
      </c>
      <c r="G50" s="139" t="s">
        <v>459</v>
      </c>
      <c r="H50" s="145" t="s">
        <v>377</v>
      </c>
      <c r="I50" s="139" t="s">
        <v>459</v>
      </c>
      <c r="J50" s="147">
        <v>0.58333333333333304</v>
      </c>
      <c r="K50" s="307"/>
      <c r="L50" s="308"/>
    </row>
    <row r="51" spans="1:12">
      <c r="A51" s="139">
        <v>49</v>
      </c>
      <c r="B51" s="145" t="s">
        <v>255</v>
      </c>
      <c r="C51" s="139" t="s">
        <v>459</v>
      </c>
      <c r="D51" s="145">
        <v>13205190306</v>
      </c>
      <c r="E51" s="146">
        <v>44300</v>
      </c>
      <c r="F51" s="145" t="s">
        <v>501</v>
      </c>
      <c r="G51" s="139" t="s">
        <v>459</v>
      </c>
      <c r="H51" s="145" t="s">
        <v>377</v>
      </c>
      <c r="I51" s="139" t="s">
        <v>459</v>
      </c>
      <c r="J51" s="147">
        <v>0.57986111111111105</v>
      </c>
      <c r="K51" s="307"/>
      <c r="L51" s="308"/>
    </row>
    <row r="52" spans="1:12">
      <c r="A52" s="139">
        <v>50</v>
      </c>
      <c r="B52" s="145" t="s">
        <v>288</v>
      </c>
      <c r="C52" s="139" t="s">
        <v>459</v>
      </c>
      <c r="D52" s="145">
        <v>18679165733</v>
      </c>
      <c r="E52" s="146">
        <v>44300</v>
      </c>
      <c r="F52" s="141" t="s">
        <v>504</v>
      </c>
      <c r="G52" s="139" t="s">
        <v>459</v>
      </c>
      <c r="H52" s="145" t="s">
        <v>377</v>
      </c>
      <c r="I52" s="139" t="s">
        <v>459</v>
      </c>
      <c r="J52" s="147">
        <v>0.49652777777777801</v>
      </c>
      <c r="K52" s="307" t="s">
        <v>383</v>
      </c>
      <c r="L52" s="308">
        <v>950</v>
      </c>
    </row>
    <row r="53" spans="1:12">
      <c r="A53" s="139">
        <v>51</v>
      </c>
      <c r="B53" s="145" t="s">
        <v>232</v>
      </c>
      <c r="C53" s="139" t="s">
        <v>459</v>
      </c>
      <c r="D53" s="145">
        <v>13861202020</v>
      </c>
      <c r="E53" s="146">
        <v>44300</v>
      </c>
      <c r="F53" s="145" t="s">
        <v>505</v>
      </c>
      <c r="G53" s="139" t="s">
        <v>459</v>
      </c>
      <c r="H53" s="145" t="s">
        <v>377</v>
      </c>
      <c r="I53" s="139" t="s">
        <v>459</v>
      </c>
      <c r="J53" s="147">
        <v>0.62847222222222199</v>
      </c>
      <c r="K53" s="307"/>
      <c r="L53" s="308"/>
    </row>
    <row r="54" spans="1:12">
      <c r="A54" s="139">
        <v>52</v>
      </c>
      <c r="B54" s="145" t="s">
        <v>233</v>
      </c>
      <c r="C54" s="139" t="s">
        <v>459</v>
      </c>
      <c r="D54" s="145">
        <v>13004409081</v>
      </c>
      <c r="E54" s="146">
        <v>44300</v>
      </c>
      <c r="F54" s="145" t="s">
        <v>505</v>
      </c>
      <c r="G54" s="139" t="s">
        <v>459</v>
      </c>
      <c r="H54" s="145" t="s">
        <v>377</v>
      </c>
      <c r="I54" s="139" t="s">
        <v>459</v>
      </c>
      <c r="J54" s="147">
        <v>0.62847222222222199</v>
      </c>
      <c r="K54" s="307"/>
      <c r="L54" s="308"/>
    </row>
    <row r="55" spans="1:12">
      <c r="A55" s="139">
        <v>53</v>
      </c>
      <c r="B55" s="145" t="s">
        <v>239</v>
      </c>
      <c r="C55" s="139" t="s">
        <v>459</v>
      </c>
      <c r="D55" s="145">
        <v>13738272003</v>
      </c>
      <c r="E55" s="146">
        <v>44300</v>
      </c>
      <c r="F55" s="145" t="s">
        <v>506</v>
      </c>
      <c r="G55" s="139" t="s">
        <v>459</v>
      </c>
      <c r="H55" s="145" t="s">
        <v>377</v>
      </c>
      <c r="I55" s="139" t="s">
        <v>459</v>
      </c>
      <c r="J55" s="147">
        <v>0.61111111111111105</v>
      </c>
      <c r="K55" s="307"/>
      <c r="L55" s="308"/>
    </row>
    <row r="56" spans="1:12">
      <c r="A56" s="139">
        <v>54</v>
      </c>
      <c r="B56" s="145" t="s">
        <v>240</v>
      </c>
      <c r="C56" s="139" t="s">
        <v>459</v>
      </c>
      <c r="D56" s="145">
        <v>13738005139</v>
      </c>
      <c r="E56" s="146">
        <v>44300</v>
      </c>
      <c r="F56" s="145" t="s">
        <v>506</v>
      </c>
      <c r="G56" s="139" t="s">
        <v>459</v>
      </c>
      <c r="H56" s="145" t="s">
        <v>377</v>
      </c>
      <c r="I56" s="139" t="s">
        <v>459</v>
      </c>
      <c r="J56" s="147">
        <v>0.61111111111111105</v>
      </c>
      <c r="K56" s="307"/>
      <c r="L56" s="308"/>
    </row>
    <row r="57" spans="1:12">
      <c r="A57" s="139">
        <v>55</v>
      </c>
      <c r="B57" s="145" t="s">
        <v>265</v>
      </c>
      <c r="C57" s="139" t="s">
        <v>459</v>
      </c>
      <c r="D57" s="145">
        <v>13801304399</v>
      </c>
      <c r="E57" s="146">
        <v>44300</v>
      </c>
      <c r="F57" s="145" t="s">
        <v>414</v>
      </c>
      <c r="G57" s="139" t="s">
        <v>459</v>
      </c>
      <c r="H57" s="145" t="s">
        <v>377</v>
      </c>
      <c r="I57" s="139" t="s">
        <v>459</v>
      </c>
      <c r="J57" s="147">
        <v>0.63541666666666696</v>
      </c>
      <c r="K57" s="307" t="s">
        <v>507</v>
      </c>
      <c r="L57" s="308">
        <v>950</v>
      </c>
    </row>
    <row r="58" spans="1:12">
      <c r="A58" s="139">
        <v>56</v>
      </c>
      <c r="B58" s="145" t="s">
        <v>229</v>
      </c>
      <c r="C58" s="139" t="s">
        <v>459</v>
      </c>
      <c r="D58" s="145">
        <v>15010017530</v>
      </c>
      <c r="E58" s="146">
        <v>44300</v>
      </c>
      <c r="F58" s="145" t="s">
        <v>414</v>
      </c>
      <c r="G58" s="139" t="s">
        <v>459</v>
      </c>
      <c r="H58" s="145" t="s">
        <v>377</v>
      </c>
      <c r="I58" s="139" t="s">
        <v>459</v>
      </c>
      <c r="J58" s="147">
        <v>0.63541666666666696</v>
      </c>
      <c r="K58" s="307"/>
      <c r="L58" s="308"/>
    </row>
    <row r="59" spans="1:12">
      <c r="A59" s="139">
        <v>57</v>
      </c>
      <c r="B59" s="145" t="s">
        <v>315</v>
      </c>
      <c r="C59" s="139" t="s">
        <v>459</v>
      </c>
      <c r="D59" s="145" t="s">
        <v>508</v>
      </c>
      <c r="E59" s="146">
        <v>44300</v>
      </c>
      <c r="F59" s="145" t="s">
        <v>404</v>
      </c>
      <c r="G59" s="139" t="s">
        <v>459</v>
      </c>
      <c r="H59" s="145" t="s">
        <v>377</v>
      </c>
      <c r="I59" s="139" t="s">
        <v>459</v>
      </c>
      <c r="J59" s="147">
        <v>0.62152777777777801</v>
      </c>
      <c r="K59" s="307"/>
      <c r="L59" s="308"/>
    </row>
    <row r="60" spans="1:12">
      <c r="A60" s="139">
        <v>58</v>
      </c>
      <c r="B60" s="145" t="s">
        <v>314</v>
      </c>
      <c r="C60" s="139" t="s">
        <v>459</v>
      </c>
      <c r="D60" s="145">
        <v>18500402864</v>
      </c>
      <c r="E60" s="146">
        <v>44300</v>
      </c>
      <c r="F60" s="145" t="s">
        <v>404</v>
      </c>
      <c r="G60" s="139" t="s">
        <v>459</v>
      </c>
      <c r="H60" s="145" t="s">
        <v>377</v>
      </c>
      <c r="I60" s="139" t="s">
        <v>459</v>
      </c>
      <c r="J60" s="147">
        <v>0.62152777777777801</v>
      </c>
      <c r="K60" s="307"/>
      <c r="L60" s="308"/>
    </row>
    <row r="61" spans="1:12">
      <c r="A61" s="139">
        <v>59</v>
      </c>
      <c r="B61" s="145" t="s">
        <v>188</v>
      </c>
      <c r="C61" s="139" t="s">
        <v>459</v>
      </c>
      <c r="D61" s="145">
        <v>13701382815</v>
      </c>
      <c r="E61" s="146">
        <v>44300</v>
      </c>
      <c r="F61" s="145" t="s">
        <v>414</v>
      </c>
      <c r="G61" s="139" t="s">
        <v>459</v>
      </c>
      <c r="H61" s="145" t="s">
        <v>377</v>
      </c>
      <c r="I61" s="139" t="s">
        <v>459</v>
      </c>
      <c r="J61" s="147">
        <v>0.63541666666666696</v>
      </c>
      <c r="K61" s="307"/>
      <c r="L61" s="308"/>
    </row>
    <row r="62" spans="1:12">
      <c r="A62" s="139">
        <v>60</v>
      </c>
      <c r="B62" s="145" t="s">
        <v>247</v>
      </c>
      <c r="C62" s="139" t="s">
        <v>459</v>
      </c>
      <c r="D62" s="145">
        <v>13632280807</v>
      </c>
      <c r="E62" s="146">
        <v>44300</v>
      </c>
      <c r="F62" s="145" t="s">
        <v>436</v>
      </c>
      <c r="G62" s="139" t="s">
        <v>459</v>
      </c>
      <c r="H62" s="145" t="s">
        <v>377</v>
      </c>
      <c r="I62" s="139" t="s">
        <v>459</v>
      </c>
      <c r="J62" s="147">
        <v>0.66319444444444398</v>
      </c>
      <c r="K62" s="307" t="s">
        <v>509</v>
      </c>
      <c r="L62" s="308">
        <v>950</v>
      </c>
    </row>
    <row r="63" spans="1:12">
      <c r="A63" s="139">
        <v>61</v>
      </c>
      <c r="B63" s="145" t="s">
        <v>248</v>
      </c>
      <c r="C63" s="139" t="s">
        <v>459</v>
      </c>
      <c r="D63" s="145">
        <v>13632280696</v>
      </c>
      <c r="E63" s="146">
        <v>44300</v>
      </c>
      <c r="F63" s="145" t="s">
        <v>436</v>
      </c>
      <c r="G63" s="139" t="s">
        <v>459</v>
      </c>
      <c r="H63" s="145" t="s">
        <v>377</v>
      </c>
      <c r="I63" s="139" t="s">
        <v>459</v>
      </c>
      <c r="J63" s="147">
        <v>0.66319444444444398</v>
      </c>
      <c r="K63" s="307"/>
      <c r="L63" s="308"/>
    </row>
    <row r="64" spans="1:12">
      <c r="A64" s="139">
        <v>62</v>
      </c>
      <c r="B64" s="145" t="s">
        <v>284</v>
      </c>
      <c r="C64" s="139" t="s">
        <v>459</v>
      </c>
      <c r="D64" s="145">
        <v>13802511451</v>
      </c>
      <c r="E64" s="146">
        <v>44300</v>
      </c>
      <c r="F64" s="145" t="s">
        <v>436</v>
      </c>
      <c r="G64" s="139" t="s">
        <v>459</v>
      </c>
      <c r="H64" s="145" t="s">
        <v>377</v>
      </c>
      <c r="I64" s="139" t="s">
        <v>459</v>
      </c>
      <c r="J64" s="147">
        <v>0.66319444444444398</v>
      </c>
      <c r="K64" s="307"/>
      <c r="L64" s="308"/>
    </row>
    <row r="65" spans="1:12">
      <c r="A65" s="139">
        <v>63</v>
      </c>
      <c r="B65" s="145" t="s">
        <v>285</v>
      </c>
      <c r="C65" s="139" t="s">
        <v>459</v>
      </c>
      <c r="D65" s="145">
        <v>18680538987</v>
      </c>
      <c r="E65" s="146">
        <v>44300</v>
      </c>
      <c r="F65" s="145" t="s">
        <v>436</v>
      </c>
      <c r="G65" s="139" t="s">
        <v>459</v>
      </c>
      <c r="H65" s="145" t="s">
        <v>377</v>
      </c>
      <c r="I65" s="139" t="s">
        <v>459</v>
      </c>
      <c r="J65" s="147">
        <v>0.66319444444444398</v>
      </c>
      <c r="K65" s="307"/>
      <c r="L65" s="308"/>
    </row>
    <row r="66" spans="1:12">
      <c r="A66" s="139">
        <v>64</v>
      </c>
      <c r="B66" s="145" t="s">
        <v>228</v>
      </c>
      <c r="C66" s="139" t="s">
        <v>459</v>
      </c>
      <c r="D66" s="145">
        <v>13911810760</v>
      </c>
      <c r="E66" s="146">
        <v>44300</v>
      </c>
      <c r="F66" s="145" t="s">
        <v>510</v>
      </c>
      <c r="G66" s="139" t="s">
        <v>459</v>
      </c>
      <c r="H66" s="145" t="s">
        <v>377</v>
      </c>
      <c r="I66" s="139" t="s">
        <v>459</v>
      </c>
      <c r="J66" s="147">
        <v>0.625</v>
      </c>
      <c r="K66" s="307" t="s">
        <v>511</v>
      </c>
      <c r="L66" s="308">
        <v>1600</v>
      </c>
    </row>
    <row r="67" spans="1:12">
      <c r="A67" s="139">
        <v>65</v>
      </c>
      <c r="B67" s="145" t="s">
        <v>243</v>
      </c>
      <c r="C67" s="139" t="s">
        <v>459</v>
      </c>
      <c r="D67" s="145">
        <v>13876022326</v>
      </c>
      <c r="E67" s="146">
        <v>44300</v>
      </c>
      <c r="F67" s="145" t="s">
        <v>512</v>
      </c>
      <c r="G67" s="139" t="s">
        <v>459</v>
      </c>
      <c r="H67" s="145" t="s">
        <v>377</v>
      </c>
      <c r="I67" s="139" t="s">
        <v>459</v>
      </c>
      <c r="J67" s="148">
        <v>0.625</v>
      </c>
      <c r="K67" s="307"/>
      <c r="L67" s="308"/>
    </row>
    <row r="68" spans="1:12">
      <c r="A68" s="139">
        <v>66</v>
      </c>
      <c r="B68" s="145" t="s">
        <v>281</v>
      </c>
      <c r="C68" s="139" t="s">
        <v>459</v>
      </c>
      <c r="D68" s="145">
        <v>13876323288</v>
      </c>
      <c r="E68" s="146">
        <v>44300</v>
      </c>
      <c r="F68" s="145" t="s">
        <v>512</v>
      </c>
      <c r="G68" s="139" t="s">
        <v>459</v>
      </c>
      <c r="H68" s="145" t="s">
        <v>377</v>
      </c>
      <c r="I68" s="139" t="s">
        <v>459</v>
      </c>
      <c r="J68" s="148">
        <v>0.625</v>
      </c>
      <c r="K68" s="307"/>
      <c r="L68" s="308"/>
    </row>
    <row r="69" spans="1:12">
      <c r="A69" s="139">
        <v>67</v>
      </c>
      <c r="B69" s="145" t="s">
        <v>244</v>
      </c>
      <c r="C69" s="139" t="s">
        <v>459</v>
      </c>
      <c r="D69" s="145">
        <v>18976742660</v>
      </c>
      <c r="E69" s="146">
        <v>44300</v>
      </c>
      <c r="F69" s="145" t="s">
        <v>512</v>
      </c>
      <c r="G69" s="139" t="s">
        <v>459</v>
      </c>
      <c r="H69" s="145" t="s">
        <v>377</v>
      </c>
      <c r="I69" s="139" t="s">
        <v>459</v>
      </c>
      <c r="J69" s="147">
        <v>0.625</v>
      </c>
      <c r="K69" s="307"/>
      <c r="L69" s="308"/>
    </row>
    <row r="70" spans="1:12">
      <c r="A70" s="139">
        <v>68</v>
      </c>
      <c r="B70" s="145" t="s">
        <v>190</v>
      </c>
      <c r="C70" s="139" t="s">
        <v>459</v>
      </c>
      <c r="D70" s="145" t="s">
        <v>513</v>
      </c>
      <c r="E70" s="146">
        <v>44300</v>
      </c>
      <c r="F70" s="145" t="s">
        <v>422</v>
      </c>
      <c r="G70" s="139" t="s">
        <v>459</v>
      </c>
      <c r="H70" s="145" t="s">
        <v>377</v>
      </c>
      <c r="I70" s="139" t="s">
        <v>459</v>
      </c>
      <c r="J70" s="147">
        <v>0.63541666666666696</v>
      </c>
      <c r="K70" s="307"/>
      <c r="L70" s="308"/>
    </row>
    <row r="71" spans="1:12">
      <c r="A71" s="139">
        <v>69</v>
      </c>
      <c r="B71" s="145" t="s">
        <v>206</v>
      </c>
      <c r="C71" s="139" t="s">
        <v>459</v>
      </c>
      <c r="D71" s="145" t="s">
        <v>514</v>
      </c>
      <c r="E71" s="146">
        <v>44300</v>
      </c>
      <c r="F71" s="145" t="s">
        <v>414</v>
      </c>
      <c r="G71" s="139" t="s">
        <v>459</v>
      </c>
      <c r="H71" s="145" t="s">
        <v>377</v>
      </c>
      <c r="I71" s="139" t="s">
        <v>459</v>
      </c>
      <c r="J71" s="147">
        <v>0.63541666666666696</v>
      </c>
      <c r="K71" s="307"/>
      <c r="L71" s="308"/>
    </row>
    <row r="72" spans="1:12">
      <c r="A72" s="139">
        <v>70</v>
      </c>
      <c r="B72" s="145" t="s">
        <v>211</v>
      </c>
      <c r="C72" s="139" t="s">
        <v>459</v>
      </c>
      <c r="D72" s="145" t="s">
        <v>515</v>
      </c>
      <c r="E72" s="146">
        <v>44300</v>
      </c>
      <c r="F72" s="145" t="s">
        <v>414</v>
      </c>
      <c r="G72" s="139" t="s">
        <v>459</v>
      </c>
      <c r="H72" s="145" t="s">
        <v>377</v>
      </c>
      <c r="I72" s="139" t="s">
        <v>459</v>
      </c>
      <c r="J72" s="147">
        <v>0.63541666666666696</v>
      </c>
      <c r="K72" s="307"/>
      <c r="L72" s="308"/>
    </row>
    <row r="73" spans="1:12">
      <c r="A73" s="139">
        <v>71</v>
      </c>
      <c r="B73" s="145" t="s">
        <v>207</v>
      </c>
      <c r="C73" s="139" t="s">
        <v>459</v>
      </c>
      <c r="D73" s="145" t="s">
        <v>516</v>
      </c>
      <c r="E73" s="146">
        <v>44300</v>
      </c>
      <c r="F73" s="145" t="s">
        <v>414</v>
      </c>
      <c r="G73" s="139" t="s">
        <v>459</v>
      </c>
      <c r="H73" s="145" t="s">
        <v>377</v>
      </c>
      <c r="I73" s="139" t="s">
        <v>459</v>
      </c>
      <c r="J73" s="147">
        <v>0.63541666666666696</v>
      </c>
      <c r="K73" s="307"/>
      <c r="L73" s="308"/>
    </row>
    <row r="74" spans="1:12">
      <c r="A74" s="139">
        <v>72</v>
      </c>
      <c r="B74" s="145" t="s">
        <v>208</v>
      </c>
      <c r="C74" s="139" t="s">
        <v>459</v>
      </c>
      <c r="D74" s="145" t="s">
        <v>517</v>
      </c>
      <c r="E74" s="146">
        <v>44300</v>
      </c>
      <c r="F74" s="145" t="s">
        <v>414</v>
      </c>
      <c r="G74" s="139" t="s">
        <v>459</v>
      </c>
      <c r="H74" s="145" t="s">
        <v>377</v>
      </c>
      <c r="I74" s="139" t="s">
        <v>459</v>
      </c>
      <c r="J74" s="147">
        <v>0.63541666666666696</v>
      </c>
      <c r="K74" s="307"/>
      <c r="L74" s="308"/>
    </row>
    <row r="75" spans="1:12">
      <c r="A75" s="139">
        <v>73</v>
      </c>
      <c r="B75" s="145" t="s">
        <v>204</v>
      </c>
      <c r="C75" s="139" t="s">
        <v>459</v>
      </c>
      <c r="D75" s="145" t="s">
        <v>518</v>
      </c>
      <c r="E75" s="146">
        <v>44300</v>
      </c>
      <c r="F75" s="145" t="s">
        <v>414</v>
      </c>
      <c r="G75" s="139" t="s">
        <v>459</v>
      </c>
      <c r="H75" s="145" t="s">
        <v>377</v>
      </c>
      <c r="I75" s="139" t="s">
        <v>459</v>
      </c>
      <c r="J75" s="147">
        <v>0.63541666666666696</v>
      </c>
      <c r="K75" s="307"/>
      <c r="L75" s="308"/>
    </row>
    <row r="76" spans="1:12">
      <c r="A76" s="139">
        <v>74</v>
      </c>
      <c r="B76" s="145" t="s">
        <v>205</v>
      </c>
      <c r="C76" s="139" t="s">
        <v>459</v>
      </c>
      <c r="D76" s="145" t="s">
        <v>519</v>
      </c>
      <c r="E76" s="146">
        <v>44300</v>
      </c>
      <c r="F76" s="145" t="s">
        <v>414</v>
      </c>
      <c r="G76" s="139" t="s">
        <v>459</v>
      </c>
      <c r="H76" s="145" t="s">
        <v>377</v>
      </c>
      <c r="I76" s="139" t="s">
        <v>459</v>
      </c>
      <c r="J76" s="147">
        <v>0.63541666666666696</v>
      </c>
      <c r="K76" s="307"/>
      <c r="L76" s="308"/>
    </row>
    <row r="77" spans="1:12">
      <c r="A77" s="139">
        <v>75</v>
      </c>
      <c r="B77" s="145" t="s">
        <v>210</v>
      </c>
      <c r="C77" s="139" t="s">
        <v>459</v>
      </c>
      <c r="D77" s="145">
        <v>18510430325</v>
      </c>
      <c r="E77" s="146">
        <v>44300</v>
      </c>
      <c r="F77" s="145" t="s">
        <v>414</v>
      </c>
      <c r="G77" s="139" t="s">
        <v>459</v>
      </c>
      <c r="H77" s="145" t="s">
        <v>377</v>
      </c>
      <c r="I77" s="139" t="s">
        <v>459</v>
      </c>
      <c r="J77" s="147">
        <v>0.63541666666666696</v>
      </c>
      <c r="K77" s="307"/>
      <c r="L77" s="308"/>
    </row>
    <row r="78" spans="1:12">
      <c r="A78" s="139">
        <v>76</v>
      </c>
      <c r="B78" s="145" t="s">
        <v>241</v>
      </c>
      <c r="C78" s="139" t="s">
        <v>459</v>
      </c>
      <c r="D78" s="145">
        <v>13978892801</v>
      </c>
      <c r="E78" s="146">
        <v>44300</v>
      </c>
      <c r="F78" s="145" t="s">
        <v>520</v>
      </c>
      <c r="G78" s="139" t="s">
        <v>459</v>
      </c>
      <c r="H78" s="145" t="s">
        <v>377</v>
      </c>
      <c r="I78" s="139" t="s">
        <v>459</v>
      </c>
      <c r="J78" s="148">
        <v>0.65277777777777801</v>
      </c>
      <c r="K78" s="307" t="s">
        <v>521</v>
      </c>
      <c r="L78" s="308">
        <v>850</v>
      </c>
    </row>
    <row r="79" spans="1:12">
      <c r="A79" s="139">
        <v>77</v>
      </c>
      <c r="B79" s="145" t="s">
        <v>245</v>
      </c>
      <c r="C79" s="139" t="s">
        <v>459</v>
      </c>
      <c r="D79" s="145">
        <v>13307718558</v>
      </c>
      <c r="E79" s="146">
        <v>44300</v>
      </c>
      <c r="F79" s="145" t="s">
        <v>520</v>
      </c>
      <c r="G79" s="139" t="s">
        <v>459</v>
      </c>
      <c r="H79" s="145" t="s">
        <v>377</v>
      </c>
      <c r="I79" s="139" t="s">
        <v>459</v>
      </c>
      <c r="J79" s="148">
        <v>0.65277777777777801</v>
      </c>
      <c r="K79" s="307"/>
      <c r="L79" s="308"/>
    </row>
    <row r="80" spans="1:12">
      <c r="A80" s="139">
        <v>78</v>
      </c>
      <c r="B80" s="145" t="s">
        <v>280</v>
      </c>
      <c r="C80" s="139" t="s">
        <v>459</v>
      </c>
      <c r="D80" s="145">
        <v>13978802850</v>
      </c>
      <c r="E80" s="146">
        <v>44300</v>
      </c>
      <c r="F80" s="145" t="s">
        <v>520</v>
      </c>
      <c r="G80" s="139" t="s">
        <v>459</v>
      </c>
      <c r="H80" s="145" t="s">
        <v>377</v>
      </c>
      <c r="I80" s="139" t="s">
        <v>459</v>
      </c>
      <c r="J80" s="148">
        <v>0.65277777777777801</v>
      </c>
      <c r="K80" s="307"/>
      <c r="L80" s="308"/>
    </row>
    <row r="81" spans="1:12">
      <c r="A81" s="139">
        <v>79</v>
      </c>
      <c r="B81" s="145" t="s">
        <v>215</v>
      </c>
      <c r="C81" s="139" t="s">
        <v>459</v>
      </c>
      <c r="D81" s="145">
        <v>13785813579</v>
      </c>
      <c r="E81" s="146">
        <v>44300</v>
      </c>
      <c r="F81" s="145" t="s">
        <v>522</v>
      </c>
      <c r="G81" s="139" t="s">
        <v>459</v>
      </c>
      <c r="H81" s="145" t="s">
        <v>377</v>
      </c>
      <c r="I81" s="139" t="s">
        <v>459</v>
      </c>
      <c r="J81" s="147">
        <v>0.65972222222222199</v>
      </c>
      <c r="K81" s="307" t="s">
        <v>523</v>
      </c>
      <c r="L81" s="308">
        <v>950</v>
      </c>
    </row>
    <row r="82" spans="1:12">
      <c r="A82" s="139">
        <v>80</v>
      </c>
      <c r="B82" s="145" t="s">
        <v>524</v>
      </c>
      <c r="C82" s="139" t="s">
        <v>459</v>
      </c>
      <c r="D82" s="145">
        <v>18631797288</v>
      </c>
      <c r="E82" s="146">
        <v>44300</v>
      </c>
      <c r="F82" s="145" t="s">
        <v>522</v>
      </c>
      <c r="G82" s="139" t="s">
        <v>459</v>
      </c>
      <c r="H82" s="145" t="s">
        <v>377</v>
      </c>
      <c r="I82" s="139" t="s">
        <v>459</v>
      </c>
      <c r="J82" s="147">
        <v>0.65972222222222199</v>
      </c>
      <c r="K82" s="307"/>
      <c r="L82" s="308"/>
    </row>
    <row r="83" spans="1:12">
      <c r="A83" s="139">
        <v>81</v>
      </c>
      <c r="B83" s="145" t="s">
        <v>216</v>
      </c>
      <c r="C83" s="139" t="s">
        <v>459</v>
      </c>
      <c r="D83" s="145">
        <v>13011999780</v>
      </c>
      <c r="E83" s="146">
        <v>44300</v>
      </c>
      <c r="F83" s="145" t="s">
        <v>522</v>
      </c>
      <c r="G83" s="139" t="s">
        <v>459</v>
      </c>
      <c r="H83" s="145" t="s">
        <v>377</v>
      </c>
      <c r="I83" s="139" t="s">
        <v>459</v>
      </c>
      <c r="J83" s="147">
        <v>0.65972222222222199</v>
      </c>
      <c r="K83" s="307"/>
      <c r="L83" s="308"/>
    </row>
    <row r="84" spans="1:12">
      <c r="A84" s="139">
        <v>82</v>
      </c>
      <c r="B84" s="141" t="s">
        <v>196</v>
      </c>
      <c r="C84" s="139" t="s">
        <v>459</v>
      </c>
      <c r="D84" s="145" t="s">
        <v>525</v>
      </c>
      <c r="E84" s="146">
        <v>44300</v>
      </c>
      <c r="F84" s="145" t="s">
        <v>526</v>
      </c>
      <c r="G84" s="139" t="s">
        <v>459</v>
      </c>
      <c r="H84" s="145" t="s">
        <v>377</v>
      </c>
      <c r="I84" s="139" t="s">
        <v>459</v>
      </c>
      <c r="J84" s="147">
        <v>0.62847222222222199</v>
      </c>
      <c r="K84" s="307" t="s">
        <v>527</v>
      </c>
      <c r="L84" s="308">
        <v>950</v>
      </c>
    </row>
    <row r="85" spans="1:12">
      <c r="A85" s="139">
        <v>83</v>
      </c>
      <c r="B85" s="141" t="s">
        <v>237</v>
      </c>
      <c r="C85" s="139" t="s">
        <v>459</v>
      </c>
      <c r="D85" s="145">
        <v>15953140277</v>
      </c>
      <c r="E85" s="146">
        <v>44300</v>
      </c>
      <c r="F85" s="145" t="s">
        <v>526</v>
      </c>
      <c r="G85" s="139" t="s">
        <v>459</v>
      </c>
      <c r="H85" s="145" t="s">
        <v>377</v>
      </c>
      <c r="I85" s="139" t="s">
        <v>459</v>
      </c>
      <c r="J85" s="147">
        <v>0.62847222222222199</v>
      </c>
      <c r="K85" s="307"/>
      <c r="L85" s="308"/>
    </row>
    <row r="86" spans="1:12">
      <c r="A86" s="139">
        <v>84</v>
      </c>
      <c r="B86" s="141" t="s">
        <v>271</v>
      </c>
      <c r="C86" s="139" t="s">
        <v>459</v>
      </c>
      <c r="D86" s="145">
        <v>18660131233</v>
      </c>
      <c r="E86" s="146">
        <v>44300</v>
      </c>
      <c r="F86" s="145" t="s">
        <v>526</v>
      </c>
      <c r="G86" s="139" t="s">
        <v>459</v>
      </c>
      <c r="H86" s="145" t="s">
        <v>377</v>
      </c>
      <c r="I86" s="139" t="s">
        <v>459</v>
      </c>
      <c r="J86" s="147">
        <v>0.62847222222222199</v>
      </c>
      <c r="K86" s="307"/>
      <c r="L86" s="308"/>
    </row>
    <row r="87" spans="1:12">
      <c r="A87" s="139">
        <v>85</v>
      </c>
      <c r="B87" s="145" t="s">
        <v>258</v>
      </c>
      <c r="C87" s="139" t="s">
        <v>459</v>
      </c>
      <c r="D87" s="145">
        <v>18935111390</v>
      </c>
      <c r="E87" s="146">
        <v>44300</v>
      </c>
      <c r="F87" s="145" t="s">
        <v>528</v>
      </c>
      <c r="G87" s="139" t="s">
        <v>459</v>
      </c>
      <c r="H87" s="145" t="s">
        <v>377</v>
      </c>
      <c r="I87" s="139" t="s">
        <v>459</v>
      </c>
      <c r="J87" s="147">
        <v>0.69444444444444497</v>
      </c>
      <c r="K87" s="307"/>
      <c r="L87" s="308"/>
    </row>
    <row r="88" spans="1:12">
      <c r="A88" s="139">
        <v>86</v>
      </c>
      <c r="B88" s="145" t="s">
        <v>222</v>
      </c>
      <c r="C88" s="139" t="s">
        <v>459</v>
      </c>
      <c r="D88" s="145">
        <v>18635126327</v>
      </c>
      <c r="E88" s="146">
        <v>44300</v>
      </c>
      <c r="F88" s="145" t="s">
        <v>529</v>
      </c>
      <c r="G88" s="139" t="s">
        <v>459</v>
      </c>
      <c r="H88" s="145" t="s">
        <v>377</v>
      </c>
      <c r="I88" s="139" t="s">
        <v>459</v>
      </c>
      <c r="J88" s="147">
        <v>0.875</v>
      </c>
      <c r="K88" s="307"/>
      <c r="L88" s="308"/>
    </row>
    <row r="89" spans="1:12">
      <c r="A89" s="139">
        <v>87</v>
      </c>
      <c r="B89" s="145" t="s">
        <v>276</v>
      </c>
      <c r="C89" s="139" t="s">
        <v>459</v>
      </c>
      <c r="D89" s="145">
        <v>13901616148</v>
      </c>
      <c r="E89" s="146">
        <v>44300</v>
      </c>
      <c r="F89" s="145" t="s">
        <v>530</v>
      </c>
      <c r="G89" s="139" t="s">
        <v>459</v>
      </c>
      <c r="H89" s="145" t="s">
        <v>377</v>
      </c>
      <c r="I89" s="139" t="s">
        <v>459</v>
      </c>
      <c r="J89" s="147">
        <v>0.70138888888888895</v>
      </c>
      <c r="K89" s="309" t="s">
        <v>531</v>
      </c>
      <c r="L89" s="308">
        <v>950</v>
      </c>
    </row>
    <row r="90" spans="1:12">
      <c r="A90" s="139">
        <v>88</v>
      </c>
      <c r="B90" s="149" t="s">
        <v>317</v>
      </c>
      <c r="C90" s="139" t="s">
        <v>459</v>
      </c>
      <c r="D90" s="149">
        <v>18930592303</v>
      </c>
      <c r="E90" s="146">
        <v>44300</v>
      </c>
      <c r="F90" s="145" t="s">
        <v>530</v>
      </c>
      <c r="G90" s="139" t="s">
        <v>459</v>
      </c>
      <c r="H90" s="145" t="s">
        <v>377</v>
      </c>
      <c r="I90" s="139" t="s">
        <v>459</v>
      </c>
      <c r="J90" s="147">
        <v>0.70138888888888895</v>
      </c>
      <c r="K90" s="309"/>
      <c r="L90" s="308"/>
    </row>
    <row r="91" spans="1:12">
      <c r="A91" s="139">
        <v>89</v>
      </c>
      <c r="B91" s="145" t="s">
        <v>217</v>
      </c>
      <c r="C91" s="139" t="s">
        <v>459</v>
      </c>
      <c r="D91" s="145">
        <v>13513128302</v>
      </c>
      <c r="E91" s="146">
        <v>44300</v>
      </c>
      <c r="F91" s="145" t="s">
        <v>532</v>
      </c>
      <c r="G91" s="139" t="s">
        <v>459</v>
      </c>
      <c r="H91" s="145" t="s">
        <v>377</v>
      </c>
      <c r="I91" s="139" t="s">
        <v>459</v>
      </c>
      <c r="J91" s="147">
        <v>0.72222222222222199</v>
      </c>
      <c r="K91" s="309" t="s">
        <v>533</v>
      </c>
      <c r="L91" s="308">
        <v>850</v>
      </c>
    </row>
    <row r="92" spans="1:12">
      <c r="A92" s="139">
        <v>90</v>
      </c>
      <c r="B92" s="145" t="s">
        <v>189</v>
      </c>
      <c r="C92" s="139" t="s">
        <v>459</v>
      </c>
      <c r="D92" s="145" t="s">
        <v>534</v>
      </c>
      <c r="E92" s="146">
        <v>44300</v>
      </c>
      <c r="F92" s="145" t="s">
        <v>532</v>
      </c>
      <c r="G92" s="139" t="s">
        <v>459</v>
      </c>
      <c r="H92" s="145" t="s">
        <v>377</v>
      </c>
      <c r="I92" s="139" t="s">
        <v>459</v>
      </c>
      <c r="J92" s="147">
        <v>0.72222222222222199</v>
      </c>
      <c r="K92" s="309"/>
      <c r="L92" s="308"/>
    </row>
    <row r="93" spans="1:12">
      <c r="A93" s="139">
        <v>91</v>
      </c>
      <c r="B93" s="145" t="s">
        <v>264</v>
      </c>
      <c r="C93" s="139" t="s">
        <v>459</v>
      </c>
      <c r="D93" s="145">
        <v>13901373329</v>
      </c>
      <c r="E93" s="146">
        <v>44300</v>
      </c>
      <c r="F93" s="145" t="s">
        <v>535</v>
      </c>
      <c r="G93" s="139" t="s">
        <v>459</v>
      </c>
      <c r="H93" s="145" t="s">
        <v>377</v>
      </c>
      <c r="I93" s="139" t="s">
        <v>459</v>
      </c>
      <c r="J93" s="147">
        <v>0.76041666666666696</v>
      </c>
      <c r="K93" s="307" t="s">
        <v>536</v>
      </c>
      <c r="L93" s="308">
        <v>850</v>
      </c>
    </row>
    <row r="94" spans="1:12">
      <c r="A94" s="139">
        <v>92</v>
      </c>
      <c r="B94" s="145" t="s">
        <v>230</v>
      </c>
      <c r="C94" s="139" t="s">
        <v>459</v>
      </c>
      <c r="D94" s="145">
        <v>13439027431</v>
      </c>
      <c r="E94" s="146">
        <v>44300</v>
      </c>
      <c r="F94" s="145" t="s">
        <v>535</v>
      </c>
      <c r="G94" s="139" t="s">
        <v>459</v>
      </c>
      <c r="H94" s="145" t="s">
        <v>377</v>
      </c>
      <c r="I94" s="139" t="s">
        <v>459</v>
      </c>
      <c r="J94" s="147">
        <v>0.76041666666666696</v>
      </c>
      <c r="K94" s="307"/>
      <c r="L94" s="308"/>
    </row>
    <row r="95" spans="1:12">
      <c r="A95" s="139">
        <v>93</v>
      </c>
      <c r="B95" s="145" t="s">
        <v>231</v>
      </c>
      <c r="C95" s="139" t="s">
        <v>459</v>
      </c>
      <c r="D95" s="145">
        <v>13521757191</v>
      </c>
      <c r="E95" s="146">
        <v>44300</v>
      </c>
      <c r="F95" s="145" t="s">
        <v>535</v>
      </c>
      <c r="G95" s="139" t="s">
        <v>459</v>
      </c>
      <c r="H95" s="145" t="s">
        <v>377</v>
      </c>
      <c r="I95" s="139" t="s">
        <v>459</v>
      </c>
      <c r="J95" s="147">
        <v>0.76041666666666696</v>
      </c>
      <c r="K95" s="307"/>
      <c r="L95" s="308"/>
    </row>
    <row r="96" spans="1:12">
      <c r="A96" s="139">
        <v>94</v>
      </c>
      <c r="B96" s="145" t="s">
        <v>277</v>
      </c>
      <c r="C96" s="139" t="s">
        <v>459</v>
      </c>
      <c r="D96" s="145">
        <v>13909697560</v>
      </c>
      <c r="E96" s="146">
        <v>44300</v>
      </c>
      <c r="F96" s="141"/>
      <c r="G96" s="139" t="s">
        <v>459</v>
      </c>
      <c r="H96" s="145" t="s">
        <v>377</v>
      </c>
      <c r="I96" s="139" t="s">
        <v>459</v>
      </c>
      <c r="J96" s="150"/>
      <c r="K96" s="307" t="s">
        <v>537</v>
      </c>
      <c r="L96" s="308">
        <v>950</v>
      </c>
    </row>
    <row r="97" spans="1:12">
      <c r="A97" s="139">
        <v>95</v>
      </c>
      <c r="B97" s="145" t="s">
        <v>218</v>
      </c>
      <c r="C97" s="139" t="s">
        <v>459</v>
      </c>
      <c r="D97" s="145">
        <v>18931889203</v>
      </c>
      <c r="E97" s="146">
        <v>44300</v>
      </c>
      <c r="F97" s="145" t="s">
        <v>538</v>
      </c>
      <c r="G97" s="139" t="s">
        <v>459</v>
      </c>
      <c r="H97" s="145" t="s">
        <v>377</v>
      </c>
      <c r="I97" s="139" t="s">
        <v>459</v>
      </c>
      <c r="J97" s="147">
        <v>0.79513888888888895</v>
      </c>
      <c r="K97" s="307"/>
      <c r="L97" s="308"/>
    </row>
    <row r="98" spans="1:12">
      <c r="A98" s="139">
        <v>96</v>
      </c>
      <c r="B98" s="145" t="s">
        <v>220</v>
      </c>
      <c r="C98" s="139" t="s">
        <v>459</v>
      </c>
      <c r="D98" s="145">
        <v>18903119008</v>
      </c>
      <c r="E98" s="146">
        <v>44300</v>
      </c>
      <c r="F98" s="145" t="s">
        <v>538</v>
      </c>
      <c r="G98" s="139" t="s">
        <v>459</v>
      </c>
      <c r="H98" s="145" t="s">
        <v>377</v>
      </c>
      <c r="I98" s="139" t="s">
        <v>459</v>
      </c>
      <c r="J98" s="147">
        <v>0.79513888888888895</v>
      </c>
      <c r="K98" s="307"/>
      <c r="L98" s="308"/>
    </row>
    <row r="99" spans="1:12">
      <c r="A99" s="139">
        <v>97</v>
      </c>
      <c r="B99" s="145" t="s">
        <v>309</v>
      </c>
      <c r="C99" s="139" t="s">
        <v>459</v>
      </c>
      <c r="D99" s="145" t="s">
        <v>539</v>
      </c>
      <c r="E99" s="146">
        <v>44300</v>
      </c>
      <c r="F99" s="145" t="s">
        <v>540</v>
      </c>
      <c r="G99" s="139" t="s">
        <v>459</v>
      </c>
      <c r="H99" s="145" t="s">
        <v>377</v>
      </c>
      <c r="I99" s="139" t="s">
        <v>459</v>
      </c>
      <c r="J99" s="147">
        <v>0.80555555555555503</v>
      </c>
      <c r="K99" s="307"/>
      <c r="L99" s="308"/>
    </row>
    <row r="100" spans="1:12">
      <c r="A100" s="139">
        <v>98</v>
      </c>
      <c r="B100" s="145" t="s">
        <v>275</v>
      </c>
      <c r="C100" s="139" t="s">
        <v>459</v>
      </c>
      <c r="D100" s="145">
        <v>13801795863</v>
      </c>
      <c r="E100" s="146">
        <v>44300</v>
      </c>
      <c r="F100" s="145" t="s">
        <v>540</v>
      </c>
      <c r="G100" s="139" t="s">
        <v>459</v>
      </c>
      <c r="H100" s="145" t="s">
        <v>377</v>
      </c>
      <c r="I100" s="139" t="s">
        <v>459</v>
      </c>
      <c r="J100" s="147">
        <v>0.80555555555555503</v>
      </c>
      <c r="K100" s="145" t="s">
        <v>541</v>
      </c>
      <c r="L100" s="152">
        <v>850</v>
      </c>
    </row>
    <row r="101" spans="1:12">
      <c r="A101" s="139">
        <v>99</v>
      </c>
      <c r="B101" s="145" t="s">
        <v>311</v>
      </c>
      <c r="C101" s="139" t="s">
        <v>459</v>
      </c>
      <c r="D101" s="145">
        <v>18565711953</v>
      </c>
      <c r="E101" s="146">
        <v>44300</v>
      </c>
      <c r="F101" s="145" t="s">
        <v>540</v>
      </c>
      <c r="G101" s="139" t="s">
        <v>459</v>
      </c>
      <c r="H101" s="145" t="s">
        <v>377</v>
      </c>
      <c r="I101" s="139" t="s">
        <v>459</v>
      </c>
      <c r="J101" s="147">
        <v>0.80555555555555503</v>
      </c>
      <c r="K101" s="145" t="s">
        <v>542</v>
      </c>
      <c r="L101" s="152">
        <v>850</v>
      </c>
    </row>
    <row r="102" spans="1:12">
      <c r="A102" s="139">
        <v>100</v>
      </c>
      <c r="B102" s="145" t="s">
        <v>219</v>
      </c>
      <c r="C102" s="139" t="s">
        <v>459</v>
      </c>
      <c r="D102" s="145">
        <v>15948376442</v>
      </c>
      <c r="E102" s="146">
        <v>44300</v>
      </c>
      <c r="F102" s="145" t="s">
        <v>543</v>
      </c>
      <c r="G102" s="139" t="s">
        <v>459</v>
      </c>
      <c r="H102" s="145" t="s">
        <v>377</v>
      </c>
      <c r="I102" s="139" t="s">
        <v>459</v>
      </c>
      <c r="J102" s="147">
        <v>0.78472222222222199</v>
      </c>
      <c r="K102" s="145" t="s">
        <v>544</v>
      </c>
      <c r="L102" s="152">
        <v>850</v>
      </c>
    </row>
    <row r="103" spans="1:12">
      <c r="A103" s="139">
        <v>101</v>
      </c>
      <c r="B103" s="145" t="s">
        <v>235</v>
      </c>
      <c r="C103" s="139" t="s">
        <v>459</v>
      </c>
      <c r="D103" s="145">
        <v>13507099911</v>
      </c>
      <c r="E103" s="146">
        <v>44300</v>
      </c>
      <c r="F103" s="145" t="s">
        <v>545</v>
      </c>
      <c r="G103" s="139" t="s">
        <v>459</v>
      </c>
      <c r="H103" s="145" t="s">
        <v>377</v>
      </c>
      <c r="I103" s="139" t="s">
        <v>459</v>
      </c>
      <c r="J103" s="147">
        <v>0.92708333333333304</v>
      </c>
      <c r="K103" s="307" t="s">
        <v>546</v>
      </c>
      <c r="L103" s="308">
        <v>850</v>
      </c>
    </row>
    <row r="104" spans="1:12">
      <c r="A104" s="139">
        <v>102</v>
      </c>
      <c r="B104" s="145" t="s">
        <v>268</v>
      </c>
      <c r="C104" s="139" t="s">
        <v>459</v>
      </c>
      <c r="D104" s="145">
        <v>13505498269</v>
      </c>
      <c r="E104" s="146">
        <v>44300</v>
      </c>
      <c r="F104" s="147" t="s">
        <v>547</v>
      </c>
      <c r="G104" s="139" t="s">
        <v>459</v>
      </c>
      <c r="H104" s="145" t="s">
        <v>377</v>
      </c>
      <c r="I104" s="139" t="s">
        <v>459</v>
      </c>
      <c r="J104" s="147">
        <v>0.95486111111111105</v>
      </c>
      <c r="K104" s="307"/>
      <c r="L104" s="308"/>
    </row>
    <row r="105" spans="1:12">
      <c r="A105" s="139">
        <v>103</v>
      </c>
      <c r="B105" s="145" t="s">
        <v>279</v>
      </c>
      <c r="C105" s="139" t="s">
        <v>459</v>
      </c>
      <c r="D105" s="145">
        <v>18273110668</v>
      </c>
      <c r="E105" s="146">
        <v>44300</v>
      </c>
      <c r="F105" s="145" t="s">
        <v>548</v>
      </c>
      <c r="G105" s="139" t="s">
        <v>459</v>
      </c>
      <c r="H105" s="145" t="s">
        <v>377</v>
      </c>
      <c r="I105" s="139" t="s">
        <v>459</v>
      </c>
      <c r="J105" s="147">
        <v>0.99652777777777801</v>
      </c>
      <c r="K105" s="145" t="s">
        <v>549</v>
      </c>
      <c r="L105" s="152">
        <v>850</v>
      </c>
    </row>
    <row r="106" spans="1:12">
      <c r="A106" s="139">
        <v>104</v>
      </c>
      <c r="B106" s="159" t="s">
        <v>283</v>
      </c>
      <c r="C106" s="153" t="s">
        <v>459</v>
      </c>
      <c r="D106" s="159">
        <v>13826229255</v>
      </c>
      <c r="E106" s="161">
        <v>44301</v>
      </c>
      <c r="F106" s="159"/>
      <c r="G106" s="153" t="s">
        <v>459</v>
      </c>
      <c r="H106" s="159" t="s">
        <v>377</v>
      </c>
      <c r="I106" s="153" t="s">
        <v>459</v>
      </c>
      <c r="J106" s="160">
        <v>0.65069444444444402</v>
      </c>
      <c r="K106" s="159" t="s">
        <v>383</v>
      </c>
      <c r="L106" s="152">
        <v>950</v>
      </c>
    </row>
    <row r="107" spans="1:12">
      <c r="K107" s="151" t="s">
        <v>550</v>
      </c>
      <c r="L107" s="154">
        <f>SUM(L3:L106)</f>
        <v>27250</v>
      </c>
    </row>
    <row r="112" spans="1:12">
      <c r="D112" s="137" t="s">
        <v>443</v>
      </c>
      <c r="E112" s="137" t="s">
        <v>444</v>
      </c>
      <c r="F112" s="137">
        <v>5</v>
      </c>
      <c r="G112" s="137">
        <v>500</v>
      </c>
      <c r="H112" s="137"/>
      <c r="I112" s="137">
        <f>F112*G112</f>
        <v>2500</v>
      </c>
    </row>
    <row r="113" spans="4:9">
      <c r="D113" s="137"/>
      <c r="E113" s="137" t="s">
        <v>445</v>
      </c>
      <c r="F113" s="137">
        <v>1</v>
      </c>
      <c r="G113" s="137">
        <v>700</v>
      </c>
      <c r="H113" s="137"/>
      <c r="I113" s="137">
        <f t="shared" ref="I113:I114" si="0">F113*G113</f>
        <v>700</v>
      </c>
    </row>
    <row r="114" spans="4:9">
      <c r="D114" s="137"/>
      <c r="E114" s="137" t="s">
        <v>446</v>
      </c>
      <c r="F114" s="137">
        <v>0</v>
      </c>
      <c r="G114" s="137">
        <v>1300</v>
      </c>
      <c r="H114" s="137"/>
      <c r="I114" s="137">
        <f t="shared" si="0"/>
        <v>0</v>
      </c>
    </row>
    <row r="115" spans="4:9">
      <c r="D115" s="137"/>
      <c r="E115" s="137"/>
      <c r="F115" s="137"/>
      <c r="G115" s="137"/>
      <c r="H115" s="137"/>
      <c r="I115" s="137"/>
    </row>
    <row r="116" spans="4:9">
      <c r="D116" s="137" t="s">
        <v>447</v>
      </c>
      <c r="E116" s="137" t="s">
        <v>444</v>
      </c>
      <c r="F116" s="162">
        <v>10</v>
      </c>
      <c r="G116" s="137">
        <v>850</v>
      </c>
      <c r="H116" s="137"/>
      <c r="I116" s="137">
        <f t="shared" ref="I116:I118" si="1">F116*G116</f>
        <v>8500</v>
      </c>
    </row>
    <row r="117" spans="4:9">
      <c r="D117" s="137"/>
      <c r="E117" s="137" t="s">
        <v>445</v>
      </c>
      <c r="F117" s="162">
        <v>13</v>
      </c>
      <c r="G117" s="137">
        <v>950</v>
      </c>
      <c r="H117" s="137"/>
      <c r="I117" s="137">
        <f t="shared" si="1"/>
        <v>12350</v>
      </c>
    </row>
    <row r="118" spans="4:9">
      <c r="D118" s="137"/>
      <c r="E118" s="137" t="s">
        <v>446</v>
      </c>
      <c r="F118" s="137">
        <v>2</v>
      </c>
      <c r="G118" s="137">
        <v>1600</v>
      </c>
      <c r="H118" s="137"/>
      <c r="I118" s="137">
        <f t="shared" si="1"/>
        <v>3200</v>
      </c>
    </row>
    <row r="119" spans="4:9">
      <c r="D119" s="137"/>
      <c r="E119" s="137"/>
      <c r="F119" s="137"/>
      <c r="G119" s="137"/>
      <c r="H119" s="137"/>
      <c r="I119" s="137"/>
    </row>
    <row r="120" spans="4:9">
      <c r="D120" s="137"/>
      <c r="E120" s="137"/>
      <c r="F120" s="137"/>
      <c r="G120" s="137"/>
      <c r="H120" s="137"/>
      <c r="I120" s="137">
        <f>SUM(I112:I119)</f>
        <v>27250</v>
      </c>
    </row>
    <row r="121" spans="4:9">
      <c r="D121" s="137"/>
      <c r="E121" s="137"/>
      <c r="F121" s="137"/>
      <c r="G121" s="137"/>
      <c r="H121" s="137"/>
      <c r="I121" s="137"/>
    </row>
  </sheetData>
  <protectedRanges>
    <protectedRange sqref="C50 C48 C52:C53 C55 C62 C73:C78 C58 C80:C87 C44" name="区域1_1"/>
    <protectedRange sqref="C88" name="区域1_1_1"/>
    <protectedRange sqref="C89 C94 C98:C99 C102" name="区域1_1_2"/>
  </protectedRanges>
  <autoFilter ref="A2:L107" xr:uid="{AD4F0A72-A6ED-4EFD-8890-70EDE53D4E4D}"/>
  <mergeCells count="49">
    <mergeCell ref="K11:K12"/>
    <mergeCell ref="L11:L12"/>
    <mergeCell ref="K13:K14"/>
    <mergeCell ref="L13:L14"/>
    <mergeCell ref="A1:L1"/>
    <mergeCell ref="K3:K7"/>
    <mergeCell ref="L3:L7"/>
    <mergeCell ref="K9:K10"/>
    <mergeCell ref="L9:L10"/>
    <mergeCell ref="K23:K27"/>
    <mergeCell ref="L23:L27"/>
    <mergeCell ref="K28:K35"/>
    <mergeCell ref="L28:L35"/>
    <mergeCell ref="K16:K19"/>
    <mergeCell ref="L16:L19"/>
    <mergeCell ref="K20:K22"/>
    <mergeCell ref="L20:L22"/>
    <mergeCell ref="K43:K45"/>
    <mergeCell ref="L43:L45"/>
    <mergeCell ref="K46:K51"/>
    <mergeCell ref="L46:L51"/>
    <mergeCell ref="K36:K38"/>
    <mergeCell ref="L36:L38"/>
    <mergeCell ref="K39:K42"/>
    <mergeCell ref="L39:L42"/>
    <mergeCell ref="K62:K65"/>
    <mergeCell ref="L62:L65"/>
    <mergeCell ref="K66:K77"/>
    <mergeCell ref="L66:L77"/>
    <mergeCell ref="K52:K56"/>
    <mergeCell ref="L52:L56"/>
    <mergeCell ref="K57:K61"/>
    <mergeCell ref="L57:L61"/>
    <mergeCell ref="K84:K88"/>
    <mergeCell ref="L84:L88"/>
    <mergeCell ref="K89:K90"/>
    <mergeCell ref="L89:L90"/>
    <mergeCell ref="K78:K80"/>
    <mergeCell ref="L78:L80"/>
    <mergeCell ref="K81:K83"/>
    <mergeCell ref="L81:L83"/>
    <mergeCell ref="K96:K99"/>
    <mergeCell ref="L96:L99"/>
    <mergeCell ref="K103:K104"/>
    <mergeCell ref="L103:L104"/>
    <mergeCell ref="K91:K92"/>
    <mergeCell ref="L91:L92"/>
    <mergeCell ref="K93:K95"/>
    <mergeCell ref="L93:L95"/>
  </mergeCells>
  <phoneticPr fontId="3" type="noConversion"/>
  <pageMargins left="0.75138888888888899" right="0.75138888888888899" top="1" bottom="1" header="0.5" footer="0.5"/>
  <pageSetup paperSize="9" scale="73" fitToHeight="0" orientation="landscape" r:id="rId1"/>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10241-42D5-4CCD-BED1-5BDCD6FFF923}">
  <dimension ref="A1:M105"/>
  <sheetViews>
    <sheetView topLeftCell="A67" workbookViewId="0">
      <selection activeCell="M93" sqref="M93"/>
    </sheetView>
  </sheetViews>
  <sheetFormatPr defaultColWidth="9.75" defaultRowHeight="14"/>
  <cols>
    <col min="1" max="1" width="9.75" style="166"/>
    <col min="2" max="2" width="5.08203125" style="166" customWidth="1"/>
    <col min="3" max="3" width="13.33203125" style="166" customWidth="1"/>
    <col min="4" max="4" width="16.25" style="166" customWidth="1"/>
    <col min="5" max="5" width="15.25" style="166" customWidth="1"/>
    <col min="6" max="6" width="9.08203125" style="166" customWidth="1"/>
    <col min="7" max="7" width="7.25" style="166" customWidth="1"/>
    <col min="8" max="9" width="9.08203125" style="166" customWidth="1"/>
    <col min="10" max="10" width="9.75" style="166"/>
    <col min="11" max="11" width="15.08203125" style="166" customWidth="1"/>
    <col min="12" max="12" width="9.75" style="166"/>
    <col min="13" max="13" width="17.08203125" style="162" customWidth="1"/>
    <col min="14" max="16384" width="9.75" style="166"/>
  </cols>
  <sheetData>
    <row r="1" spans="1:13" ht="28">
      <c r="A1" s="176" t="s">
        <v>356</v>
      </c>
      <c r="B1" s="176" t="s">
        <v>569</v>
      </c>
      <c r="C1" s="163" t="s">
        <v>570</v>
      </c>
      <c r="D1" s="164" t="s">
        <v>358</v>
      </c>
      <c r="E1" s="164" t="s">
        <v>359</v>
      </c>
      <c r="F1" s="168" t="s">
        <v>571</v>
      </c>
      <c r="G1" s="165" t="s">
        <v>361</v>
      </c>
      <c r="H1" s="165" t="s">
        <v>363</v>
      </c>
      <c r="I1" s="177" t="s">
        <v>572</v>
      </c>
      <c r="J1" s="177" t="s">
        <v>573</v>
      </c>
      <c r="K1" s="177" t="s">
        <v>574</v>
      </c>
      <c r="L1" s="165" t="s">
        <v>575</v>
      </c>
      <c r="M1" s="178" t="s">
        <v>137</v>
      </c>
    </row>
    <row r="2" spans="1:13">
      <c r="A2" s="176" t="s">
        <v>437</v>
      </c>
      <c r="B2" s="176" t="s">
        <v>576</v>
      </c>
      <c r="C2" s="165" t="s">
        <v>577</v>
      </c>
      <c r="D2" s="163" t="s">
        <v>438</v>
      </c>
      <c r="E2" s="165"/>
      <c r="F2" s="168">
        <v>44302</v>
      </c>
      <c r="G2" s="179" t="s">
        <v>377</v>
      </c>
      <c r="H2" s="165" t="s">
        <v>378</v>
      </c>
      <c r="I2" s="165" t="s">
        <v>578</v>
      </c>
      <c r="J2" s="169">
        <v>0.32291666666666702</v>
      </c>
      <c r="K2" s="316" t="s">
        <v>374</v>
      </c>
      <c r="L2" s="169">
        <v>0.1875</v>
      </c>
      <c r="M2" s="318">
        <v>850</v>
      </c>
    </row>
    <row r="3" spans="1:13">
      <c r="A3" s="165" t="s">
        <v>579</v>
      </c>
      <c r="B3" s="176" t="s">
        <v>178</v>
      </c>
      <c r="C3" s="165" t="s">
        <v>580</v>
      </c>
      <c r="D3" s="165" t="s">
        <v>269</v>
      </c>
      <c r="E3" s="165">
        <v>13906397393</v>
      </c>
      <c r="F3" s="168">
        <v>44302</v>
      </c>
      <c r="G3" s="165" t="s">
        <v>377</v>
      </c>
      <c r="H3" s="165" t="s">
        <v>378</v>
      </c>
      <c r="I3" s="165" t="s">
        <v>581</v>
      </c>
      <c r="J3" s="169">
        <v>0.32638888888888901</v>
      </c>
      <c r="K3" s="317"/>
      <c r="L3" s="169">
        <v>0.1875</v>
      </c>
      <c r="M3" s="318"/>
    </row>
    <row r="4" spans="1:13">
      <c r="A4" s="165" t="s">
        <v>582</v>
      </c>
      <c r="B4" s="176" t="s">
        <v>175</v>
      </c>
      <c r="C4" s="165" t="s">
        <v>583</v>
      </c>
      <c r="D4" s="165" t="s">
        <v>229</v>
      </c>
      <c r="E4" s="165">
        <v>15010017530</v>
      </c>
      <c r="F4" s="168">
        <v>44302</v>
      </c>
      <c r="G4" s="165" t="s">
        <v>377</v>
      </c>
      <c r="H4" s="165" t="s">
        <v>378</v>
      </c>
      <c r="I4" s="165" t="s">
        <v>584</v>
      </c>
      <c r="J4" s="169">
        <v>0.375</v>
      </c>
      <c r="K4" s="165" t="s">
        <v>374</v>
      </c>
      <c r="L4" s="169">
        <v>0.22916666666666699</v>
      </c>
      <c r="M4" s="165">
        <v>850</v>
      </c>
    </row>
    <row r="5" spans="1:13">
      <c r="A5" s="165" t="s">
        <v>585</v>
      </c>
      <c r="B5" s="176" t="s">
        <v>177</v>
      </c>
      <c r="C5" s="165" t="s">
        <v>586</v>
      </c>
      <c r="D5" s="165" t="s">
        <v>289</v>
      </c>
      <c r="E5" s="165">
        <v>13328788781</v>
      </c>
      <c r="F5" s="168">
        <v>44302</v>
      </c>
      <c r="G5" s="165" t="s">
        <v>377</v>
      </c>
      <c r="H5" s="165" t="s">
        <v>378</v>
      </c>
      <c r="I5" s="165" t="s">
        <v>587</v>
      </c>
      <c r="J5" s="169">
        <v>0.43055555555555602</v>
      </c>
      <c r="K5" s="316" t="s">
        <v>462</v>
      </c>
      <c r="L5" s="169">
        <v>0.28472222222222199</v>
      </c>
      <c r="M5" s="318">
        <v>950</v>
      </c>
    </row>
    <row r="6" spans="1:13">
      <c r="A6" s="165" t="s">
        <v>588</v>
      </c>
      <c r="B6" s="176" t="s">
        <v>177</v>
      </c>
      <c r="C6" s="165" t="s">
        <v>589</v>
      </c>
      <c r="D6" s="165" t="s">
        <v>246</v>
      </c>
      <c r="E6" s="165">
        <v>13829625880</v>
      </c>
      <c r="F6" s="168">
        <v>44302</v>
      </c>
      <c r="G6" s="165" t="s">
        <v>377</v>
      </c>
      <c r="H6" s="165" t="s">
        <v>378</v>
      </c>
      <c r="I6" s="165" t="s">
        <v>590</v>
      </c>
      <c r="J6" s="169">
        <v>0.4375</v>
      </c>
      <c r="K6" s="319"/>
      <c r="L6" s="169">
        <v>0.28472222222222199</v>
      </c>
      <c r="M6" s="318"/>
    </row>
    <row r="7" spans="1:13">
      <c r="A7" s="165" t="s">
        <v>591</v>
      </c>
      <c r="B7" s="176" t="s">
        <v>175</v>
      </c>
      <c r="C7" s="165" t="s">
        <v>592</v>
      </c>
      <c r="D7" s="165" t="s">
        <v>263</v>
      </c>
      <c r="E7" s="165">
        <v>13571971889</v>
      </c>
      <c r="F7" s="168">
        <v>44302</v>
      </c>
      <c r="G7" s="165" t="s">
        <v>377</v>
      </c>
      <c r="H7" s="165" t="s">
        <v>378</v>
      </c>
      <c r="I7" s="165" t="s">
        <v>593</v>
      </c>
      <c r="J7" s="169">
        <v>0.44444444444444398</v>
      </c>
      <c r="K7" s="319"/>
      <c r="L7" s="169">
        <v>0.28472222222222199</v>
      </c>
      <c r="M7" s="318"/>
    </row>
    <row r="8" spans="1:13">
      <c r="A8" s="165" t="s">
        <v>594</v>
      </c>
      <c r="B8" s="176" t="s">
        <v>175</v>
      </c>
      <c r="C8" s="165" t="s">
        <v>595</v>
      </c>
      <c r="D8" s="165" t="s">
        <v>254</v>
      </c>
      <c r="E8" s="165">
        <v>13809150302</v>
      </c>
      <c r="F8" s="168">
        <v>44302</v>
      </c>
      <c r="G8" s="165" t="s">
        <v>377</v>
      </c>
      <c r="H8" s="165" t="s">
        <v>378</v>
      </c>
      <c r="I8" s="165" t="s">
        <v>593</v>
      </c>
      <c r="J8" s="169">
        <v>0.44444444444444398</v>
      </c>
      <c r="K8" s="317"/>
      <c r="L8" s="169">
        <v>0.28472222222222199</v>
      </c>
      <c r="M8" s="318"/>
    </row>
    <row r="9" spans="1:13">
      <c r="A9" s="170" t="s">
        <v>596</v>
      </c>
      <c r="B9" s="171" t="s">
        <v>175</v>
      </c>
      <c r="C9" s="170" t="s">
        <v>583</v>
      </c>
      <c r="D9" s="170" t="s">
        <v>265</v>
      </c>
      <c r="E9" s="170">
        <v>13801304399</v>
      </c>
      <c r="F9" s="172">
        <v>44302</v>
      </c>
      <c r="G9" s="170" t="s">
        <v>377</v>
      </c>
      <c r="H9" s="170" t="s">
        <v>378</v>
      </c>
      <c r="I9" s="170" t="s">
        <v>584</v>
      </c>
      <c r="J9" s="173">
        <v>0.44444444444444398</v>
      </c>
      <c r="K9" s="312" t="s">
        <v>478</v>
      </c>
      <c r="L9" s="173">
        <v>0.29861111111111099</v>
      </c>
      <c r="M9" s="315">
        <v>950</v>
      </c>
    </row>
    <row r="10" spans="1:13">
      <c r="A10" s="171" t="s">
        <v>597</v>
      </c>
      <c r="B10" s="171" t="s">
        <v>598</v>
      </c>
      <c r="C10" s="171" t="s">
        <v>599</v>
      </c>
      <c r="D10" s="170" t="s">
        <v>310</v>
      </c>
      <c r="E10" s="170">
        <v>13901015070</v>
      </c>
      <c r="F10" s="172">
        <v>44302</v>
      </c>
      <c r="G10" s="170" t="s">
        <v>377</v>
      </c>
      <c r="H10" s="170" t="s">
        <v>378</v>
      </c>
      <c r="I10" s="170" t="s">
        <v>600</v>
      </c>
      <c r="J10" s="173">
        <v>0.44444444444444398</v>
      </c>
      <c r="K10" s="313"/>
      <c r="L10" s="173">
        <v>0.29861111111111099</v>
      </c>
      <c r="M10" s="315"/>
    </row>
    <row r="11" spans="1:13">
      <c r="A11" s="171" t="s">
        <v>601</v>
      </c>
      <c r="B11" s="171" t="s">
        <v>598</v>
      </c>
      <c r="C11" s="171" t="s">
        <v>599</v>
      </c>
      <c r="D11" s="170" t="s">
        <v>313</v>
      </c>
      <c r="E11" s="170">
        <v>18611857660</v>
      </c>
      <c r="F11" s="172">
        <v>44302</v>
      </c>
      <c r="G11" s="170" t="s">
        <v>377</v>
      </c>
      <c r="H11" s="170" t="s">
        <v>378</v>
      </c>
      <c r="I11" s="170" t="s">
        <v>602</v>
      </c>
      <c r="J11" s="173">
        <v>0.53472222222222199</v>
      </c>
      <c r="K11" s="314"/>
      <c r="L11" s="173">
        <v>0.29861111111111099</v>
      </c>
      <c r="M11" s="315"/>
    </row>
    <row r="12" spans="1:13">
      <c r="A12" s="171" t="s">
        <v>603</v>
      </c>
      <c r="B12" s="171" t="s">
        <v>598</v>
      </c>
      <c r="C12" s="171" t="s">
        <v>604</v>
      </c>
      <c r="D12" s="170" t="s">
        <v>311</v>
      </c>
      <c r="E12" s="170">
        <v>18565711953</v>
      </c>
      <c r="F12" s="172">
        <v>44302</v>
      </c>
      <c r="G12" s="170" t="s">
        <v>377</v>
      </c>
      <c r="H12" s="170"/>
      <c r="I12" s="170"/>
      <c r="J12" s="173">
        <v>0.39583333333333298</v>
      </c>
      <c r="K12" s="170" t="s">
        <v>374</v>
      </c>
      <c r="L12" s="173">
        <v>0.3125</v>
      </c>
      <c r="M12" s="170">
        <v>850</v>
      </c>
    </row>
    <row r="13" spans="1:13">
      <c r="A13" s="171" t="s">
        <v>605</v>
      </c>
      <c r="B13" s="171" t="s">
        <v>576</v>
      </c>
      <c r="C13" s="170" t="s">
        <v>606</v>
      </c>
      <c r="D13" s="175" t="s">
        <v>607</v>
      </c>
      <c r="E13" s="174" t="s">
        <v>608</v>
      </c>
      <c r="F13" s="172">
        <v>44302</v>
      </c>
      <c r="G13" s="180" t="s">
        <v>377</v>
      </c>
      <c r="H13" s="170" t="s">
        <v>378</v>
      </c>
      <c r="I13" s="170" t="s">
        <v>609</v>
      </c>
      <c r="J13" s="173">
        <v>0.46527777777777801</v>
      </c>
      <c r="K13" s="312" t="s">
        <v>407</v>
      </c>
      <c r="L13" s="173">
        <v>0.31944444444444398</v>
      </c>
      <c r="M13" s="315">
        <v>1600</v>
      </c>
    </row>
    <row r="14" spans="1:13">
      <c r="A14" s="171" t="s">
        <v>610</v>
      </c>
      <c r="B14" s="171" t="s">
        <v>576</v>
      </c>
      <c r="C14" s="170" t="s">
        <v>606</v>
      </c>
      <c r="D14" s="175" t="s">
        <v>611</v>
      </c>
      <c r="E14" s="174"/>
      <c r="F14" s="172">
        <v>44302</v>
      </c>
      <c r="G14" s="180" t="s">
        <v>377</v>
      </c>
      <c r="H14" s="170" t="s">
        <v>378</v>
      </c>
      <c r="I14" s="170" t="s">
        <v>609</v>
      </c>
      <c r="J14" s="173">
        <v>0.46527777777777801</v>
      </c>
      <c r="K14" s="313"/>
      <c r="L14" s="173">
        <v>0.31944444444444398</v>
      </c>
      <c r="M14" s="315"/>
    </row>
    <row r="15" spans="1:13">
      <c r="A15" s="171" t="s">
        <v>612</v>
      </c>
      <c r="B15" s="171" t="s">
        <v>576</v>
      </c>
      <c r="C15" s="170" t="s">
        <v>606</v>
      </c>
      <c r="D15" s="175" t="s">
        <v>613</v>
      </c>
      <c r="E15" s="174"/>
      <c r="F15" s="172">
        <v>44302</v>
      </c>
      <c r="G15" s="180" t="s">
        <v>377</v>
      </c>
      <c r="H15" s="170" t="s">
        <v>378</v>
      </c>
      <c r="I15" s="170" t="s">
        <v>609</v>
      </c>
      <c r="J15" s="173">
        <v>0.46527777777777801</v>
      </c>
      <c r="K15" s="313"/>
      <c r="L15" s="173">
        <v>0.31944444444444398</v>
      </c>
      <c r="M15" s="315"/>
    </row>
    <row r="16" spans="1:13">
      <c r="A16" s="171" t="s">
        <v>614</v>
      </c>
      <c r="B16" s="171" t="s">
        <v>576</v>
      </c>
      <c r="C16" s="170" t="s">
        <v>606</v>
      </c>
      <c r="D16" s="170" t="s">
        <v>615</v>
      </c>
      <c r="E16" s="174"/>
      <c r="F16" s="172">
        <v>44302</v>
      </c>
      <c r="G16" s="180" t="s">
        <v>377</v>
      </c>
      <c r="H16" s="170" t="s">
        <v>378</v>
      </c>
      <c r="I16" s="170" t="s">
        <v>609</v>
      </c>
      <c r="J16" s="173">
        <v>0.46527777777777801</v>
      </c>
      <c r="K16" s="313"/>
      <c r="L16" s="173">
        <v>0.31944444444444398</v>
      </c>
      <c r="M16" s="315"/>
    </row>
    <row r="17" spans="1:13">
      <c r="A17" s="171" t="s">
        <v>616</v>
      </c>
      <c r="B17" s="171" t="s">
        <v>576</v>
      </c>
      <c r="C17" s="170" t="s">
        <v>606</v>
      </c>
      <c r="D17" s="175" t="s">
        <v>617</v>
      </c>
      <c r="E17" s="174"/>
      <c r="F17" s="172">
        <v>44302</v>
      </c>
      <c r="G17" s="180" t="s">
        <v>377</v>
      </c>
      <c r="H17" s="170" t="s">
        <v>378</v>
      </c>
      <c r="I17" s="170" t="s">
        <v>609</v>
      </c>
      <c r="J17" s="173">
        <v>0.46527777777777801</v>
      </c>
      <c r="K17" s="313"/>
      <c r="L17" s="173">
        <v>0.31944444444444398</v>
      </c>
      <c r="M17" s="315"/>
    </row>
    <row r="18" spans="1:13">
      <c r="A18" s="171" t="s">
        <v>618</v>
      </c>
      <c r="B18" s="171" t="s">
        <v>576</v>
      </c>
      <c r="C18" s="170" t="s">
        <v>606</v>
      </c>
      <c r="D18" s="175" t="s">
        <v>619</v>
      </c>
      <c r="E18" s="174"/>
      <c r="F18" s="172">
        <v>44302</v>
      </c>
      <c r="G18" s="180" t="s">
        <v>377</v>
      </c>
      <c r="H18" s="170" t="s">
        <v>378</v>
      </c>
      <c r="I18" s="170" t="s">
        <v>609</v>
      </c>
      <c r="J18" s="173">
        <v>0.46527777777777801</v>
      </c>
      <c r="K18" s="313"/>
      <c r="L18" s="173">
        <v>0.31944444444444398</v>
      </c>
      <c r="M18" s="315"/>
    </row>
    <row r="19" spans="1:13">
      <c r="A19" s="171" t="s">
        <v>620</v>
      </c>
      <c r="B19" s="171" t="s">
        <v>576</v>
      </c>
      <c r="C19" s="170" t="s">
        <v>606</v>
      </c>
      <c r="D19" s="175" t="s">
        <v>621</v>
      </c>
      <c r="E19" s="174"/>
      <c r="F19" s="172">
        <v>44302</v>
      </c>
      <c r="G19" s="180" t="s">
        <v>377</v>
      </c>
      <c r="H19" s="170" t="s">
        <v>378</v>
      </c>
      <c r="I19" s="170" t="s">
        <v>609</v>
      </c>
      <c r="J19" s="173">
        <v>0.46527777777777801</v>
      </c>
      <c r="K19" s="314"/>
      <c r="L19" s="173">
        <v>0.31944444444444398</v>
      </c>
      <c r="M19" s="315"/>
    </row>
    <row r="20" spans="1:13">
      <c r="A20" s="176" t="s">
        <v>622</v>
      </c>
      <c r="B20" s="176" t="s">
        <v>576</v>
      </c>
      <c r="C20" s="165" t="s">
        <v>606</v>
      </c>
      <c r="D20" s="165" t="s">
        <v>623</v>
      </c>
      <c r="E20" s="164"/>
      <c r="F20" s="168">
        <v>44302</v>
      </c>
      <c r="G20" s="179" t="s">
        <v>377</v>
      </c>
      <c r="H20" s="165" t="s">
        <v>378</v>
      </c>
      <c r="I20" s="165" t="s">
        <v>609</v>
      </c>
      <c r="J20" s="169">
        <v>0.46527777777777801</v>
      </c>
      <c r="K20" s="316" t="s">
        <v>407</v>
      </c>
      <c r="L20" s="169">
        <v>0.31944444444444398</v>
      </c>
      <c r="M20" s="318">
        <v>1600</v>
      </c>
    </row>
    <row r="21" spans="1:13">
      <c r="A21" s="176" t="s">
        <v>415</v>
      </c>
      <c r="B21" s="176" t="s">
        <v>576</v>
      </c>
      <c r="C21" s="165" t="s">
        <v>577</v>
      </c>
      <c r="D21" s="165" t="s">
        <v>416</v>
      </c>
      <c r="E21" s="165"/>
      <c r="F21" s="168">
        <v>44302</v>
      </c>
      <c r="G21" s="179" t="s">
        <v>377</v>
      </c>
      <c r="H21" s="176" t="s">
        <v>378</v>
      </c>
      <c r="I21" s="176" t="s">
        <v>609</v>
      </c>
      <c r="J21" s="169">
        <v>0.46527777777777801</v>
      </c>
      <c r="K21" s="319"/>
      <c r="L21" s="169">
        <v>0.31944444444444398</v>
      </c>
      <c r="M21" s="318"/>
    </row>
    <row r="22" spans="1:13">
      <c r="A22" s="176" t="s">
        <v>417</v>
      </c>
      <c r="B22" s="176" t="s">
        <v>576</v>
      </c>
      <c r="C22" s="165" t="s">
        <v>577</v>
      </c>
      <c r="D22" s="163" t="s">
        <v>418</v>
      </c>
      <c r="E22" s="165"/>
      <c r="F22" s="168">
        <v>44302</v>
      </c>
      <c r="G22" s="179" t="s">
        <v>377</v>
      </c>
      <c r="H22" s="176" t="s">
        <v>378</v>
      </c>
      <c r="I22" s="176" t="s">
        <v>609</v>
      </c>
      <c r="J22" s="169">
        <v>0.46527777777777801</v>
      </c>
      <c r="K22" s="319"/>
      <c r="L22" s="169">
        <v>0.31944444444444398</v>
      </c>
      <c r="M22" s="318"/>
    </row>
    <row r="23" spans="1:13">
      <c r="A23" s="176" t="s">
        <v>423</v>
      </c>
      <c r="B23" s="176" t="s">
        <v>576</v>
      </c>
      <c r="C23" s="165" t="s">
        <v>577</v>
      </c>
      <c r="D23" s="163" t="s">
        <v>424</v>
      </c>
      <c r="E23" s="165"/>
      <c r="F23" s="168">
        <v>44302</v>
      </c>
      <c r="G23" s="179" t="s">
        <v>377</v>
      </c>
      <c r="H23" s="165" t="s">
        <v>378</v>
      </c>
      <c r="I23" s="165"/>
      <c r="J23" s="169">
        <v>0.46527777777777801</v>
      </c>
      <c r="K23" s="319"/>
      <c r="L23" s="169">
        <v>0.31944444444444398</v>
      </c>
      <c r="M23" s="318"/>
    </row>
    <row r="24" spans="1:13">
      <c r="A24" s="176" t="s">
        <v>434</v>
      </c>
      <c r="B24" s="176" t="s">
        <v>576</v>
      </c>
      <c r="C24" s="165" t="s">
        <v>577</v>
      </c>
      <c r="D24" s="165" t="s">
        <v>435</v>
      </c>
      <c r="E24" s="165"/>
      <c r="F24" s="168">
        <v>44302</v>
      </c>
      <c r="G24" s="179" t="s">
        <v>377</v>
      </c>
      <c r="H24" s="176" t="s">
        <v>378</v>
      </c>
      <c r="I24" s="176" t="s">
        <v>624</v>
      </c>
      <c r="J24" s="169">
        <v>0.5</v>
      </c>
      <c r="K24" s="319"/>
      <c r="L24" s="169">
        <v>0.31944444444444398</v>
      </c>
      <c r="M24" s="318"/>
    </row>
    <row r="25" spans="1:13">
      <c r="A25" s="176" t="s">
        <v>419</v>
      </c>
      <c r="B25" s="176" t="s">
        <v>576</v>
      </c>
      <c r="C25" s="165" t="s">
        <v>577</v>
      </c>
      <c r="D25" s="165" t="s">
        <v>420</v>
      </c>
      <c r="E25" s="165"/>
      <c r="F25" s="168">
        <v>44302</v>
      </c>
      <c r="G25" s="179" t="s">
        <v>377</v>
      </c>
      <c r="H25" s="176" t="s">
        <v>378</v>
      </c>
      <c r="I25" s="176" t="s">
        <v>625</v>
      </c>
      <c r="J25" s="169">
        <v>0.50347222222222199</v>
      </c>
      <c r="K25" s="317"/>
      <c r="L25" s="169">
        <v>0.31944444444444398</v>
      </c>
      <c r="M25" s="318"/>
    </row>
    <row r="26" spans="1:13">
      <c r="A26" s="165" t="s">
        <v>626</v>
      </c>
      <c r="B26" s="176" t="s">
        <v>178</v>
      </c>
      <c r="C26" s="165" t="s">
        <v>627</v>
      </c>
      <c r="D26" s="165" t="s">
        <v>257</v>
      </c>
      <c r="E26" s="165">
        <v>18320122045</v>
      </c>
      <c r="F26" s="168">
        <v>44302</v>
      </c>
      <c r="G26" s="176" t="s">
        <v>377</v>
      </c>
      <c r="H26" s="176" t="s">
        <v>378</v>
      </c>
      <c r="I26" s="176" t="s">
        <v>628</v>
      </c>
      <c r="J26" s="169">
        <v>0.47222222222222199</v>
      </c>
      <c r="K26" s="316" t="s">
        <v>383</v>
      </c>
      <c r="L26" s="169">
        <v>0.31944444444444398</v>
      </c>
      <c r="M26" s="318">
        <v>950</v>
      </c>
    </row>
    <row r="27" spans="1:13">
      <c r="A27" s="165" t="s">
        <v>629</v>
      </c>
      <c r="B27" s="176" t="s">
        <v>178</v>
      </c>
      <c r="C27" s="165" t="s">
        <v>627</v>
      </c>
      <c r="D27" s="165" t="s">
        <v>276</v>
      </c>
      <c r="E27" s="165">
        <v>13901616148</v>
      </c>
      <c r="F27" s="168">
        <v>44302</v>
      </c>
      <c r="G27" s="176" t="s">
        <v>377</v>
      </c>
      <c r="H27" s="176" t="s">
        <v>378</v>
      </c>
      <c r="I27" s="176" t="s">
        <v>628</v>
      </c>
      <c r="J27" s="169">
        <v>0.47222222222222199</v>
      </c>
      <c r="K27" s="319"/>
      <c r="L27" s="169">
        <v>0.31944444444444398</v>
      </c>
      <c r="M27" s="318"/>
    </row>
    <row r="28" spans="1:13">
      <c r="A28" s="165" t="s">
        <v>630</v>
      </c>
      <c r="B28" s="176" t="s">
        <v>177</v>
      </c>
      <c r="C28" s="165" t="s">
        <v>631</v>
      </c>
      <c r="D28" s="165" t="s">
        <v>235</v>
      </c>
      <c r="E28" s="165">
        <v>13507099911</v>
      </c>
      <c r="F28" s="168">
        <v>44302</v>
      </c>
      <c r="G28" s="176" t="s">
        <v>377</v>
      </c>
      <c r="H28" s="176" t="s">
        <v>378</v>
      </c>
      <c r="I28" s="176" t="s">
        <v>624</v>
      </c>
      <c r="J28" s="169">
        <v>0.5</v>
      </c>
      <c r="K28" s="319"/>
      <c r="L28" s="169">
        <v>0.31944444444444398</v>
      </c>
      <c r="M28" s="318"/>
    </row>
    <row r="29" spans="1:13">
      <c r="A29" s="165" t="s">
        <v>632</v>
      </c>
      <c r="B29" s="176" t="s">
        <v>175</v>
      </c>
      <c r="C29" s="165" t="s">
        <v>633</v>
      </c>
      <c r="D29" s="165" t="s">
        <v>259</v>
      </c>
      <c r="E29" s="165">
        <v>13503811663</v>
      </c>
      <c r="F29" s="168">
        <v>44302</v>
      </c>
      <c r="G29" s="165" t="s">
        <v>377</v>
      </c>
      <c r="H29" s="165" t="s">
        <v>378</v>
      </c>
      <c r="I29" s="165" t="s">
        <v>625</v>
      </c>
      <c r="J29" s="169">
        <v>0.50347222222222199</v>
      </c>
      <c r="K29" s="319"/>
      <c r="L29" s="169">
        <v>0.31944444444444398</v>
      </c>
      <c r="M29" s="318"/>
    </row>
    <row r="30" spans="1:13">
      <c r="A30" s="165" t="s">
        <v>634</v>
      </c>
      <c r="B30" s="176" t="s">
        <v>175</v>
      </c>
      <c r="C30" s="165" t="s">
        <v>635</v>
      </c>
      <c r="D30" s="165" t="s">
        <v>228</v>
      </c>
      <c r="E30" s="165">
        <v>13911810760</v>
      </c>
      <c r="F30" s="168">
        <v>44302</v>
      </c>
      <c r="G30" s="179" t="s">
        <v>377</v>
      </c>
      <c r="H30" s="165" t="s">
        <v>378</v>
      </c>
      <c r="I30" s="165"/>
      <c r="J30" s="169">
        <v>0.51041666666666696</v>
      </c>
      <c r="K30" s="317"/>
      <c r="L30" s="169">
        <v>0.31944444444444398</v>
      </c>
      <c r="M30" s="318"/>
    </row>
    <row r="31" spans="1:13">
      <c r="A31" s="165" t="s">
        <v>636</v>
      </c>
      <c r="B31" s="165" t="s">
        <v>177</v>
      </c>
      <c r="C31" s="165" t="s">
        <v>637</v>
      </c>
      <c r="D31" s="165" t="s">
        <v>283</v>
      </c>
      <c r="E31" s="165">
        <v>13826229255</v>
      </c>
      <c r="F31" s="168">
        <v>44302</v>
      </c>
      <c r="G31" s="165" t="s">
        <v>377</v>
      </c>
      <c r="H31" s="165" t="s">
        <v>378</v>
      </c>
      <c r="I31" s="165" t="s">
        <v>578</v>
      </c>
      <c r="J31" s="169">
        <v>0.47222222222222199</v>
      </c>
      <c r="K31" s="316" t="s">
        <v>507</v>
      </c>
      <c r="L31" s="169">
        <v>0.32638888888888901</v>
      </c>
      <c r="M31" s="318">
        <v>950</v>
      </c>
    </row>
    <row r="32" spans="1:13">
      <c r="A32" s="165" t="s">
        <v>638</v>
      </c>
      <c r="B32" s="176" t="s">
        <v>177</v>
      </c>
      <c r="C32" s="165" t="s">
        <v>637</v>
      </c>
      <c r="D32" s="165" t="s">
        <v>284</v>
      </c>
      <c r="E32" s="165">
        <v>13802511451</v>
      </c>
      <c r="F32" s="168">
        <v>44302</v>
      </c>
      <c r="G32" s="165" t="s">
        <v>377</v>
      </c>
      <c r="H32" s="165" t="s">
        <v>378</v>
      </c>
      <c r="I32" s="165" t="s">
        <v>578</v>
      </c>
      <c r="J32" s="169">
        <v>0.47222222222222199</v>
      </c>
      <c r="K32" s="319"/>
      <c r="L32" s="169">
        <v>0.32638888888888901</v>
      </c>
      <c r="M32" s="318"/>
    </row>
    <row r="33" spans="1:13">
      <c r="A33" s="165" t="s">
        <v>639</v>
      </c>
      <c r="B33" s="176" t="s">
        <v>177</v>
      </c>
      <c r="C33" s="165" t="s">
        <v>637</v>
      </c>
      <c r="D33" s="165" t="s">
        <v>285</v>
      </c>
      <c r="E33" s="165">
        <v>18680538987</v>
      </c>
      <c r="F33" s="168">
        <v>44302</v>
      </c>
      <c r="G33" s="165" t="s">
        <v>377</v>
      </c>
      <c r="H33" s="165" t="s">
        <v>378</v>
      </c>
      <c r="I33" s="165" t="s">
        <v>578</v>
      </c>
      <c r="J33" s="169">
        <v>0.47222222222222199</v>
      </c>
      <c r="K33" s="317"/>
      <c r="L33" s="169">
        <v>0.32638888888888901</v>
      </c>
      <c r="M33" s="318"/>
    </row>
    <row r="34" spans="1:13">
      <c r="A34" s="181" t="s">
        <v>640</v>
      </c>
      <c r="B34" s="181" t="s">
        <v>598</v>
      </c>
      <c r="C34" s="182" t="s">
        <v>641</v>
      </c>
      <c r="D34" s="167" t="s">
        <v>312</v>
      </c>
      <c r="E34" s="167">
        <v>13908325949</v>
      </c>
      <c r="F34" s="183">
        <v>44302</v>
      </c>
      <c r="G34" s="167" t="s">
        <v>370</v>
      </c>
      <c r="H34" s="167" t="s">
        <v>371</v>
      </c>
      <c r="I34" s="167" t="s">
        <v>642</v>
      </c>
      <c r="J34" s="184">
        <v>0.41666666666666702</v>
      </c>
      <c r="K34" s="167" t="s">
        <v>374</v>
      </c>
      <c r="L34" s="184">
        <v>0.35416666666666702</v>
      </c>
      <c r="M34" s="165">
        <v>500</v>
      </c>
    </row>
    <row r="35" spans="1:13">
      <c r="A35" s="167" t="s">
        <v>643</v>
      </c>
      <c r="B35" s="181" t="s">
        <v>177</v>
      </c>
      <c r="C35" s="167" t="s">
        <v>644</v>
      </c>
      <c r="D35" s="167" t="s">
        <v>287</v>
      </c>
      <c r="E35" s="167">
        <v>13896050406</v>
      </c>
      <c r="F35" s="183">
        <v>44302</v>
      </c>
      <c r="G35" s="167" t="s">
        <v>370</v>
      </c>
      <c r="H35" s="167" t="s">
        <v>371</v>
      </c>
      <c r="I35" s="167" t="s">
        <v>642</v>
      </c>
      <c r="J35" s="184">
        <v>0.41666666666666702</v>
      </c>
      <c r="K35" s="320" t="s">
        <v>374</v>
      </c>
      <c r="L35" s="184">
        <v>0.35416666666666702</v>
      </c>
      <c r="M35" s="318">
        <v>500</v>
      </c>
    </row>
    <row r="36" spans="1:13">
      <c r="A36" s="167" t="s">
        <v>645</v>
      </c>
      <c r="B36" s="181" t="s">
        <v>177</v>
      </c>
      <c r="C36" s="167" t="s">
        <v>644</v>
      </c>
      <c r="D36" s="167" t="s">
        <v>252</v>
      </c>
      <c r="E36" s="167">
        <v>13618383048</v>
      </c>
      <c r="F36" s="183">
        <v>44302</v>
      </c>
      <c r="G36" s="167" t="s">
        <v>370</v>
      </c>
      <c r="H36" s="167" t="s">
        <v>371</v>
      </c>
      <c r="I36" s="167" t="s">
        <v>642</v>
      </c>
      <c r="J36" s="184">
        <v>0.41666666666666702</v>
      </c>
      <c r="K36" s="321"/>
      <c r="L36" s="184">
        <v>0.35416666666666702</v>
      </c>
      <c r="M36" s="318"/>
    </row>
    <row r="37" spans="1:13">
      <c r="A37" s="167" t="s">
        <v>646</v>
      </c>
      <c r="B37" s="181" t="s">
        <v>178</v>
      </c>
      <c r="C37" s="167" t="s">
        <v>647</v>
      </c>
      <c r="D37" s="167" t="s">
        <v>272</v>
      </c>
      <c r="E37" s="167">
        <v>13605705261</v>
      </c>
      <c r="F37" s="183">
        <v>44302</v>
      </c>
      <c r="G37" s="167" t="s">
        <v>370</v>
      </c>
      <c r="H37" s="167" t="s">
        <v>371</v>
      </c>
      <c r="I37" s="167" t="s">
        <v>648</v>
      </c>
      <c r="J37" s="184">
        <v>0.42499999999999999</v>
      </c>
      <c r="K37" s="322"/>
      <c r="L37" s="184">
        <v>0.36249999999999999</v>
      </c>
      <c r="M37" s="318"/>
    </row>
    <row r="38" spans="1:13">
      <c r="A38" s="176" t="s">
        <v>649</v>
      </c>
      <c r="B38" s="176" t="s">
        <v>576</v>
      </c>
      <c r="C38" s="176" t="s">
        <v>332</v>
      </c>
      <c r="D38" s="165" t="s">
        <v>302</v>
      </c>
      <c r="E38" s="165">
        <v>15110098052</v>
      </c>
      <c r="F38" s="168">
        <v>44302</v>
      </c>
      <c r="G38" s="165" t="s">
        <v>377</v>
      </c>
      <c r="H38" s="176" t="s">
        <v>378</v>
      </c>
      <c r="I38" s="176" t="s">
        <v>650</v>
      </c>
      <c r="J38" s="169">
        <v>0.53125</v>
      </c>
      <c r="K38" s="316" t="s">
        <v>407</v>
      </c>
      <c r="L38" s="169">
        <v>0.38541666666666702</v>
      </c>
      <c r="M38" s="318">
        <v>1600</v>
      </c>
    </row>
    <row r="39" spans="1:13">
      <c r="A39" s="176" t="s">
        <v>651</v>
      </c>
      <c r="B39" s="176" t="s">
        <v>576</v>
      </c>
      <c r="C39" s="165" t="s">
        <v>652</v>
      </c>
      <c r="D39" s="163" t="s">
        <v>301</v>
      </c>
      <c r="E39" s="165">
        <v>18001175232</v>
      </c>
      <c r="F39" s="168">
        <v>44302</v>
      </c>
      <c r="G39" s="165" t="s">
        <v>377</v>
      </c>
      <c r="H39" s="176" t="s">
        <v>378</v>
      </c>
      <c r="I39" s="176" t="s">
        <v>650</v>
      </c>
      <c r="J39" s="169">
        <v>0.53125</v>
      </c>
      <c r="K39" s="319"/>
      <c r="L39" s="169">
        <v>0.38541666666666702</v>
      </c>
      <c r="M39" s="318"/>
    </row>
    <row r="40" spans="1:13">
      <c r="A40" s="176" t="s">
        <v>391</v>
      </c>
      <c r="B40" s="176" t="s">
        <v>576</v>
      </c>
      <c r="C40" s="165" t="s">
        <v>653</v>
      </c>
      <c r="D40" s="165" t="s">
        <v>292</v>
      </c>
      <c r="E40" s="165">
        <v>13953102959</v>
      </c>
      <c r="F40" s="168">
        <v>44302</v>
      </c>
      <c r="G40" s="179" t="s">
        <v>377</v>
      </c>
      <c r="H40" s="179" t="s">
        <v>378</v>
      </c>
      <c r="I40" s="179" t="s">
        <v>654</v>
      </c>
      <c r="J40" s="169">
        <v>0.53125</v>
      </c>
      <c r="K40" s="319"/>
      <c r="L40" s="169">
        <v>0.38541666666666702</v>
      </c>
      <c r="M40" s="318"/>
    </row>
    <row r="41" spans="1:13">
      <c r="A41" s="176" t="s">
        <v>397</v>
      </c>
      <c r="B41" s="176" t="s">
        <v>576</v>
      </c>
      <c r="C41" s="165" t="s">
        <v>655</v>
      </c>
      <c r="D41" s="165" t="s">
        <v>180</v>
      </c>
      <c r="E41" s="165">
        <v>13146978918</v>
      </c>
      <c r="F41" s="168">
        <v>44302</v>
      </c>
      <c r="G41" s="179" t="s">
        <v>377</v>
      </c>
      <c r="H41" s="176" t="s">
        <v>378</v>
      </c>
      <c r="I41" s="185" t="s">
        <v>748</v>
      </c>
      <c r="J41" s="169">
        <v>0.53125</v>
      </c>
      <c r="K41" s="319"/>
      <c r="L41" s="169">
        <v>0.38541666666666702</v>
      </c>
      <c r="M41" s="318"/>
    </row>
    <row r="42" spans="1:13">
      <c r="A42" s="165" t="s">
        <v>656</v>
      </c>
      <c r="B42" s="176" t="s">
        <v>177</v>
      </c>
      <c r="C42" s="165" t="s">
        <v>657</v>
      </c>
      <c r="D42" s="165" t="s">
        <v>242</v>
      </c>
      <c r="E42" s="165">
        <v>13706954698</v>
      </c>
      <c r="F42" s="168">
        <v>44302</v>
      </c>
      <c r="G42" s="176" t="s">
        <v>377</v>
      </c>
      <c r="H42" s="176" t="s">
        <v>378</v>
      </c>
      <c r="I42" s="176" t="s">
        <v>650</v>
      </c>
      <c r="J42" s="169">
        <v>0.53125</v>
      </c>
      <c r="K42" s="319"/>
      <c r="L42" s="169">
        <v>0.38541666666666702</v>
      </c>
      <c r="M42" s="318"/>
    </row>
    <row r="43" spans="1:13">
      <c r="A43" s="165" t="s">
        <v>658</v>
      </c>
      <c r="B43" s="176" t="s">
        <v>175</v>
      </c>
      <c r="C43" s="165" t="s">
        <v>659</v>
      </c>
      <c r="D43" s="165" t="s">
        <v>261</v>
      </c>
      <c r="E43" s="165">
        <v>13304005598</v>
      </c>
      <c r="F43" s="168">
        <v>44302</v>
      </c>
      <c r="G43" s="176" t="s">
        <v>377</v>
      </c>
      <c r="H43" s="176" t="s">
        <v>378</v>
      </c>
      <c r="I43" s="176" t="s">
        <v>660</v>
      </c>
      <c r="J43" s="169">
        <v>0.53472222222222199</v>
      </c>
      <c r="K43" s="319"/>
      <c r="L43" s="169">
        <v>0.38541666666666702</v>
      </c>
      <c r="M43" s="318"/>
    </row>
    <row r="44" spans="1:13">
      <c r="A44" s="165" t="s">
        <v>661</v>
      </c>
      <c r="B44" s="176" t="s">
        <v>175</v>
      </c>
      <c r="C44" s="165" t="s">
        <v>662</v>
      </c>
      <c r="D44" s="165" t="s">
        <v>487</v>
      </c>
      <c r="E44" s="165">
        <v>18602623557</v>
      </c>
      <c r="F44" s="168">
        <v>44302</v>
      </c>
      <c r="G44" s="165" t="s">
        <v>377</v>
      </c>
      <c r="H44" s="165" t="s">
        <v>378</v>
      </c>
      <c r="I44" s="165"/>
      <c r="J44" s="169">
        <v>0.54166666666666696</v>
      </c>
      <c r="K44" s="319"/>
      <c r="L44" s="169">
        <v>0.38541666666666702</v>
      </c>
      <c r="M44" s="318"/>
    </row>
    <row r="45" spans="1:13">
      <c r="A45" s="165" t="s">
        <v>663</v>
      </c>
      <c r="B45" s="176" t="s">
        <v>175</v>
      </c>
      <c r="C45" s="165" t="s">
        <v>664</v>
      </c>
      <c r="D45" s="165" t="s">
        <v>226</v>
      </c>
      <c r="E45" s="165">
        <v>13895099646</v>
      </c>
      <c r="F45" s="168">
        <v>44302</v>
      </c>
      <c r="G45" s="165" t="s">
        <v>377</v>
      </c>
      <c r="H45" s="165" t="s">
        <v>378</v>
      </c>
      <c r="I45" s="165" t="s">
        <v>382</v>
      </c>
      <c r="J45" s="169">
        <v>0.55555555555555602</v>
      </c>
      <c r="K45" s="319"/>
      <c r="L45" s="169">
        <v>0.38541666666666702</v>
      </c>
      <c r="M45" s="318"/>
    </row>
    <row r="46" spans="1:13">
      <c r="A46" s="176" t="s">
        <v>431</v>
      </c>
      <c r="B46" s="176" t="s">
        <v>576</v>
      </c>
      <c r="C46" s="165" t="s">
        <v>653</v>
      </c>
      <c r="D46" s="165" t="s">
        <v>294</v>
      </c>
      <c r="E46" s="165">
        <v>13600145547</v>
      </c>
      <c r="F46" s="168">
        <v>44302</v>
      </c>
      <c r="G46" s="179" t="s">
        <v>377</v>
      </c>
      <c r="H46" s="179" t="s">
        <v>378</v>
      </c>
      <c r="I46" s="179" t="s">
        <v>665</v>
      </c>
      <c r="J46" s="169">
        <v>0.56597222222222199</v>
      </c>
      <c r="K46" s="319"/>
      <c r="L46" s="169">
        <v>0.38541666666666702</v>
      </c>
      <c r="M46" s="318"/>
    </row>
    <row r="47" spans="1:13">
      <c r="A47" s="176" t="s">
        <v>666</v>
      </c>
      <c r="B47" s="176" t="s">
        <v>576</v>
      </c>
      <c r="C47" s="165" t="s">
        <v>652</v>
      </c>
      <c r="D47" s="163" t="s">
        <v>667</v>
      </c>
      <c r="E47" s="165">
        <v>18036600306</v>
      </c>
      <c r="F47" s="168">
        <v>44302</v>
      </c>
      <c r="G47" s="165" t="s">
        <v>377</v>
      </c>
      <c r="H47" s="176" t="s">
        <v>378</v>
      </c>
      <c r="I47" s="176" t="s">
        <v>668</v>
      </c>
      <c r="J47" s="169">
        <v>0.57291666666666696</v>
      </c>
      <c r="K47" s="319"/>
      <c r="L47" s="169">
        <v>0.38541666666666702</v>
      </c>
      <c r="M47" s="318"/>
    </row>
    <row r="48" spans="1:13">
      <c r="A48" s="165" t="s">
        <v>669</v>
      </c>
      <c r="B48" s="176" t="s">
        <v>177</v>
      </c>
      <c r="C48" s="165" t="s">
        <v>670</v>
      </c>
      <c r="D48" s="165" t="s">
        <v>288</v>
      </c>
      <c r="E48" s="165">
        <v>18679165733</v>
      </c>
      <c r="F48" s="168">
        <v>44302</v>
      </c>
      <c r="G48" s="165" t="s">
        <v>377</v>
      </c>
      <c r="H48" s="165" t="s">
        <v>378</v>
      </c>
      <c r="I48" s="165" t="s">
        <v>671</v>
      </c>
      <c r="J48" s="169">
        <v>0.57638888888888895</v>
      </c>
      <c r="K48" s="317"/>
      <c r="L48" s="169">
        <v>0.38541666666666702</v>
      </c>
      <c r="M48" s="318"/>
    </row>
    <row r="49" spans="1:13">
      <c r="A49" s="165" t="s">
        <v>672</v>
      </c>
      <c r="B49" s="176" t="s">
        <v>178</v>
      </c>
      <c r="C49" s="165" t="s">
        <v>673</v>
      </c>
      <c r="D49" s="165" t="s">
        <v>238</v>
      </c>
      <c r="E49" s="165">
        <v>13583516257</v>
      </c>
      <c r="F49" s="168">
        <v>44302</v>
      </c>
      <c r="G49" s="176" t="s">
        <v>377</v>
      </c>
      <c r="H49" s="176" t="s">
        <v>378</v>
      </c>
      <c r="I49" s="176" t="s">
        <v>674</v>
      </c>
      <c r="J49" s="169">
        <v>0.53125</v>
      </c>
      <c r="K49" s="316" t="s">
        <v>374</v>
      </c>
      <c r="L49" s="169">
        <v>0.38541666666666702</v>
      </c>
      <c r="M49" s="318">
        <v>850</v>
      </c>
    </row>
    <row r="50" spans="1:13">
      <c r="A50" s="176" t="s">
        <v>675</v>
      </c>
      <c r="B50" s="176" t="s">
        <v>178</v>
      </c>
      <c r="C50" s="176" t="s">
        <v>24</v>
      </c>
      <c r="D50" s="165" t="s">
        <v>196</v>
      </c>
      <c r="E50" s="165" t="s">
        <v>525</v>
      </c>
      <c r="F50" s="168">
        <v>44302</v>
      </c>
      <c r="G50" s="176" t="s">
        <v>377</v>
      </c>
      <c r="H50" s="176" t="s">
        <v>378</v>
      </c>
      <c r="I50" s="176" t="s">
        <v>654</v>
      </c>
      <c r="J50" s="169">
        <v>0.53125</v>
      </c>
      <c r="K50" s="319"/>
      <c r="L50" s="169">
        <v>0.38541666666666702</v>
      </c>
      <c r="M50" s="318"/>
    </row>
    <row r="51" spans="1:13">
      <c r="A51" s="165" t="s">
        <v>676</v>
      </c>
      <c r="B51" s="176" t="s">
        <v>178</v>
      </c>
      <c r="C51" s="165" t="s">
        <v>677</v>
      </c>
      <c r="D51" s="165" t="s">
        <v>237</v>
      </c>
      <c r="E51" s="165">
        <v>15953140277</v>
      </c>
      <c r="F51" s="168">
        <v>44302</v>
      </c>
      <c r="G51" s="165" t="s">
        <v>377</v>
      </c>
      <c r="H51" s="165" t="s">
        <v>378</v>
      </c>
      <c r="I51" s="165" t="s">
        <v>654</v>
      </c>
      <c r="J51" s="169">
        <v>0.53125</v>
      </c>
      <c r="K51" s="317"/>
      <c r="L51" s="169">
        <v>0.38541666666666702</v>
      </c>
      <c r="M51" s="318"/>
    </row>
    <row r="52" spans="1:13">
      <c r="A52" s="165" t="s">
        <v>678</v>
      </c>
      <c r="B52" s="176" t="s">
        <v>175</v>
      </c>
      <c r="C52" s="165" t="s">
        <v>679</v>
      </c>
      <c r="D52" s="165" t="s">
        <v>224</v>
      </c>
      <c r="E52" s="165">
        <v>13986129330</v>
      </c>
      <c r="F52" s="168">
        <v>44302</v>
      </c>
      <c r="G52" s="165" t="s">
        <v>377</v>
      </c>
      <c r="H52" s="165" t="s">
        <v>378</v>
      </c>
      <c r="I52" s="165" t="s">
        <v>680</v>
      </c>
      <c r="J52" s="169">
        <v>0.53125</v>
      </c>
      <c r="K52" s="323" t="s">
        <v>527</v>
      </c>
      <c r="L52" s="169">
        <v>0.38541666666666702</v>
      </c>
      <c r="M52" s="318">
        <v>950</v>
      </c>
    </row>
    <row r="53" spans="1:13">
      <c r="A53" s="165" t="s">
        <v>681</v>
      </c>
      <c r="B53" s="176" t="s">
        <v>175</v>
      </c>
      <c r="C53" s="165" t="s">
        <v>679</v>
      </c>
      <c r="D53" s="165" t="s">
        <v>225</v>
      </c>
      <c r="E53" s="165">
        <v>13607121516</v>
      </c>
      <c r="F53" s="168">
        <v>44302</v>
      </c>
      <c r="G53" s="165" t="s">
        <v>377</v>
      </c>
      <c r="H53" s="165" t="s">
        <v>378</v>
      </c>
      <c r="I53" s="165" t="s">
        <v>680</v>
      </c>
      <c r="J53" s="169">
        <v>0.53125</v>
      </c>
      <c r="K53" s="319"/>
      <c r="L53" s="169">
        <v>0.38541666666666702</v>
      </c>
      <c r="M53" s="318"/>
    </row>
    <row r="54" spans="1:13">
      <c r="A54" s="165" t="s">
        <v>682</v>
      </c>
      <c r="B54" s="176" t="s">
        <v>175</v>
      </c>
      <c r="C54" s="165" t="s">
        <v>679</v>
      </c>
      <c r="D54" s="165" t="s">
        <v>262</v>
      </c>
      <c r="E54" s="165">
        <v>13907187951</v>
      </c>
      <c r="F54" s="168">
        <v>44302</v>
      </c>
      <c r="G54" s="165" t="s">
        <v>377</v>
      </c>
      <c r="H54" s="165" t="s">
        <v>378</v>
      </c>
      <c r="I54" s="165" t="s">
        <v>680</v>
      </c>
      <c r="J54" s="169">
        <v>0.53125</v>
      </c>
      <c r="K54" s="319"/>
      <c r="L54" s="169">
        <v>0.38541666666666702</v>
      </c>
      <c r="M54" s="318"/>
    </row>
    <row r="55" spans="1:13">
      <c r="A55" s="176" t="s">
        <v>683</v>
      </c>
      <c r="B55" s="176" t="s">
        <v>576</v>
      </c>
      <c r="C55" s="165" t="s">
        <v>606</v>
      </c>
      <c r="D55" s="163" t="s">
        <v>684</v>
      </c>
      <c r="E55" s="164"/>
      <c r="F55" s="168">
        <v>44302</v>
      </c>
      <c r="G55" s="179" t="s">
        <v>377</v>
      </c>
      <c r="H55" s="165" t="s">
        <v>378</v>
      </c>
      <c r="I55" s="165" t="s">
        <v>685</v>
      </c>
      <c r="J55" s="169">
        <v>0.55208333333333304</v>
      </c>
      <c r="K55" s="317"/>
      <c r="L55" s="169">
        <v>0.40625</v>
      </c>
      <c r="M55" s="318"/>
    </row>
    <row r="56" spans="1:13">
      <c r="A56" s="167" t="s">
        <v>686</v>
      </c>
      <c r="B56" s="167"/>
      <c r="C56" s="167" t="s">
        <v>687</v>
      </c>
      <c r="D56" s="167" t="s">
        <v>286</v>
      </c>
      <c r="E56" s="167">
        <v>15528213333</v>
      </c>
      <c r="F56" s="183">
        <v>44302</v>
      </c>
      <c r="G56" s="181" t="s">
        <v>370</v>
      </c>
      <c r="H56" s="181" t="s">
        <v>688</v>
      </c>
      <c r="I56" s="167"/>
      <c r="J56" s="184">
        <v>0.46041666666666697</v>
      </c>
      <c r="K56" s="320" t="s">
        <v>383</v>
      </c>
      <c r="L56" s="184">
        <v>0.39583333333333298</v>
      </c>
      <c r="M56" s="318">
        <v>700</v>
      </c>
    </row>
    <row r="57" spans="1:13">
      <c r="A57" s="167" t="s">
        <v>689</v>
      </c>
      <c r="B57" s="167"/>
      <c r="C57" s="167" t="s">
        <v>687</v>
      </c>
      <c r="D57" s="167" t="s">
        <v>249</v>
      </c>
      <c r="E57" s="167">
        <v>13908022172</v>
      </c>
      <c r="F57" s="183">
        <v>44302</v>
      </c>
      <c r="G57" s="181" t="s">
        <v>370</v>
      </c>
      <c r="H57" s="181" t="s">
        <v>688</v>
      </c>
      <c r="I57" s="167"/>
      <c r="J57" s="184">
        <v>0.46041666666666697</v>
      </c>
      <c r="K57" s="321"/>
      <c r="L57" s="184">
        <v>0.39583333333333298</v>
      </c>
      <c r="M57" s="318"/>
    </row>
    <row r="58" spans="1:13">
      <c r="A58" s="167" t="s">
        <v>690</v>
      </c>
      <c r="B58" s="167"/>
      <c r="C58" s="167" t="s">
        <v>691</v>
      </c>
      <c r="D58" s="167" t="s">
        <v>250</v>
      </c>
      <c r="E58" s="167">
        <v>13700609751</v>
      </c>
      <c r="F58" s="183">
        <v>44302</v>
      </c>
      <c r="G58" s="181" t="s">
        <v>370</v>
      </c>
      <c r="H58" s="181" t="s">
        <v>688</v>
      </c>
      <c r="I58" s="167"/>
      <c r="J58" s="184">
        <v>0.45694444444444399</v>
      </c>
      <c r="K58" s="321"/>
      <c r="L58" s="184">
        <v>0.39583333333333298</v>
      </c>
      <c r="M58" s="318"/>
    </row>
    <row r="59" spans="1:13">
      <c r="A59" s="167" t="s">
        <v>692</v>
      </c>
      <c r="B59" s="167"/>
      <c r="C59" s="167" t="s">
        <v>691</v>
      </c>
      <c r="D59" s="167" t="s">
        <v>251</v>
      </c>
      <c r="E59" s="167">
        <v>13888383559</v>
      </c>
      <c r="F59" s="183">
        <v>44302</v>
      </c>
      <c r="G59" s="181" t="s">
        <v>370</v>
      </c>
      <c r="H59" s="181" t="s">
        <v>688</v>
      </c>
      <c r="I59" s="167"/>
      <c r="J59" s="184">
        <v>0.45694444444444399</v>
      </c>
      <c r="K59" s="322"/>
      <c r="L59" s="184">
        <v>0.39583333333333298</v>
      </c>
      <c r="M59" s="318"/>
    </row>
    <row r="60" spans="1:13">
      <c r="A60" s="165" t="s">
        <v>693</v>
      </c>
      <c r="B60" s="176" t="s">
        <v>175</v>
      </c>
      <c r="C60" s="165" t="s">
        <v>694</v>
      </c>
      <c r="D60" s="165" t="s">
        <v>260</v>
      </c>
      <c r="E60" s="165">
        <v>13941123795</v>
      </c>
      <c r="F60" s="168">
        <v>44302</v>
      </c>
      <c r="G60" s="165" t="s">
        <v>377</v>
      </c>
      <c r="H60" s="165" t="s">
        <v>378</v>
      </c>
      <c r="I60" s="165" t="s">
        <v>668</v>
      </c>
      <c r="J60" s="169">
        <v>0.57291666666666696</v>
      </c>
      <c r="K60" s="323" t="s">
        <v>695</v>
      </c>
      <c r="L60" s="169">
        <v>0.42708333333333298</v>
      </c>
      <c r="M60" s="318">
        <v>950</v>
      </c>
    </row>
    <row r="61" spans="1:13">
      <c r="A61" s="176" t="s">
        <v>696</v>
      </c>
      <c r="B61" s="176" t="s">
        <v>576</v>
      </c>
      <c r="C61" s="165" t="s">
        <v>606</v>
      </c>
      <c r="D61" s="163" t="s">
        <v>697</v>
      </c>
      <c r="E61" s="164"/>
      <c r="F61" s="168">
        <v>44302</v>
      </c>
      <c r="G61" s="179" t="s">
        <v>377</v>
      </c>
      <c r="H61" s="165" t="s">
        <v>378</v>
      </c>
      <c r="I61" s="165" t="s">
        <v>698</v>
      </c>
      <c r="J61" s="169">
        <v>0.59027777777777801</v>
      </c>
      <c r="K61" s="319"/>
      <c r="L61" s="169">
        <v>0.44444444444444398</v>
      </c>
      <c r="M61" s="318"/>
    </row>
    <row r="62" spans="1:13">
      <c r="A62" s="165" t="s">
        <v>699</v>
      </c>
      <c r="B62" s="176" t="s">
        <v>177</v>
      </c>
      <c r="C62" s="165" t="s">
        <v>700</v>
      </c>
      <c r="D62" s="165" t="s">
        <v>279</v>
      </c>
      <c r="E62" s="165">
        <v>18273110668</v>
      </c>
      <c r="F62" s="168">
        <v>44302</v>
      </c>
      <c r="G62" s="165" t="s">
        <v>377</v>
      </c>
      <c r="H62" s="165" t="s">
        <v>378</v>
      </c>
      <c r="I62" s="165" t="s">
        <v>701</v>
      </c>
      <c r="J62" s="169">
        <v>0.60416666666666696</v>
      </c>
      <c r="K62" s="319"/>
      <c r="L62" s="169">
        <v>0.45833333333333298</v>
      </c>
      <c r="M62" s="318"/>
    </row>
    <row r="63" spans="1:13">
      <c r="A63" s="165" t="s">
        <v>702</v>
      </c>
      <c r="B63" s="176" t="s">
        <v>178</v>
      </c>
      <c r="C63" s="165" t="s">
        <v>703</v>
      </c>
      <c r="D63" s="165" t="s">
        <v>274</v>
      </c>
      <c r="E63" s="165">
        <v>13501973515</v>
      </c>
      <c r="F63" s="168">
        <v>44302</v>
      </c>
      <c r="G63" s="165" t="s">
        <v>377</v>
      </c>
      <c r="H63" s="165" t="s">
        <v>378</v>
      </c>
      <c r="I63" s="165" t="s">
        <v>704</v>
      </c>
      <c r="J63" s="169">
        <v>0.60763888888888895</v>
      </c>
      <c r="K63" s="317"/>
      <c r="L63" s="169">
        <v>0.46180555555555602</v>
      </c>
      <c r="M63" s="318"/>
    </row>
    <row r="64" spans="1:13">
      <c r="A64" s="165" t="s">
        <v>705</v>
      </c>
      <c r="B64" s="176" t="s">
        <v>178</v>
      </c>
      <c r="C64" s="165" t="s">
        <v>706</v>
      </c>
      <c r="D64" s="165" t="s">
        <v>239</v>
      </c>
      <c r="E64" s="165">
        <v>13738272003</v>
      </c>
      <c r="F64" s="168">
        <v>44302</v>
      </c>
      <c r="G64" s="176" t="s">
        <v>377</v>
      </c>
      <c r="H64" s="176" t="s">
        <v>378</v>
      </c>
      <c r="I64" s="176" t="s">
        <v>707</v>
      </c>
      <c r="J64" s="169">
        <v>0.61111111111111105</v>
      </c>
      <c r="K64" s="316" t="s">
        <v>383</v>
      </c>
      <c r="L64" s="169">
        <v>0.46527777777777801</v>
      </c>
      <c r="M64" s="318">
        <v>950</v>
      </c>
    </row>
    <row r="65" spans="1:13">
      <c r="A65" s="165" t="s">
        <v>708</v>
      </c>
      <c r="B65" s="176" t="s">
        <v>178</v>
      </c>
      <c r="C65" s="165" t="s">
        <v>706</v>
      </c>
      <c r="D65" s="165" t="s">
        <v>240</v>
      </c>
      <c r="E65" s="165">
        <v>13738005139</v>
      </c>
      <c r="F65" s="168">
        <v>44302</v>
      </c>
      <c r="G65" s="176" t="s">
        <v>377</v>
      </c>
      <c r="H65" s="176" t="s">
        <v>378</v>
      </c>
      <c r="I65" s="176" t="s">
        <v>707</v>
      </c>
      <c r="J65" s="169">
        <v>0.61111111111111105</v>
      </c>
      <c r="K65" s="319"/>
      <c r="L65" s="169">
        <v>0.46527777777777801</v>
      </c>
      <c r="M65" s="318"/>
    </row>
    <row r="66" spans="1:13">
      <c r="A66" s="176" t="s">
        <v>709</v>
      </c>
      <c r="B66" s="176" t="s">
        <v>576</v>
      </c>
      <c r="C66" s="165" t="s">
        <v>652</v>
      </c>
      <c r="D66" s="165" t="s">
        <v>300</v>
      </c>
      <c r="E66" s="165">
        <v>13813930070</v>
      </c>
      <c r="F66" s="168">
        <v>44302</v>
      </c>
      <c r="G66" s="165" t="s">
        <v>377</v>
      </c>
      <c r="H66" s="176" t="s">
        <v>378</v>
      </c>
      <c r="I66" s="176" t="s">
        <v>710</v>
      </c>
      <c r="J66" s="169">
        <v>0.62847222222222199</v>
      </c>
      <c r="K66" s="319"/>
      <c r="L66" s="169">
        <v>0.46527777777777801</v>
      </c>
      <c r="M66" s="318"/>
    </row>
    <row r="67" spans="1:13">
      <c r="A67" s="176" t="s">
        <v>388</v>
      </c>
      <c r="B67" s="176" t="s">
        <v>576</v>
      </c>
      <c r="C67" s="165" t="s">
        <v>653</v>
      </c>
      <c r="D67" s="163" t="s">
        <v>295</v>
      </c>
      <c r="E67" s="165">
        <v>13936337188</v>
      </c>
      <c r="F67" s="168">
        <v>44302</v>
      </c>
      <c r="G67" s="179" t="s">
        <v>377</v>
      </c>
      <c r="H67" s="179" t="s">
        <v>378</v>
      </c>
      <c r="I67" s="179" t="s">
        <v>711</v>
      </c>
      <c r="J67" s="169">
        <v>0.62847222222222199</v>
      </c>
      <c r="K67" s="319"/>
      <c r="L67" s="169">
        <v>0.46527777777777801</v>
      </c>
      <c r="M67" s="318"/>
    </row>
    <row r="68" spans="1:13">
      <c r="A68" s="165" t="s">
        <v>712</v>
      </c>
      <c r="B68" s="176" t="s">
        <v>175</v>
      </c>
      <c r="C68" s="165" t="s">
        <v>664</v>
      </c>
      <c r="D68" s="165" t="s">
        <v>227</v>
      </c>
      <c r="E68" s="165">
        <v>13820203632</v>
      </c>
      <c r="F68" s="168">
        <v>44302</v>
      </c>
      <c r="G68" s="165" t="s">
        <v>377</v>
      </c>
      <c r="H68" s="165" t="s">
        <v>378</v>
      </c>
      <c r="I68" s="165" t="s">
        <v>520</v>
      </c>
      <c r="J68" s="169">
        <v>0.70138888888888895</v>
      </c>
      <c r="K68" s="317"/>
      <c r="L68" s="169">
        <v>0.46527777777777801</v>
      </c>
      <c r="M68" s="318"/>
    </row>
    <row r="69" spans="1:13">
      <c r="A69" s="176" t="s">
        <v>713</v>
      </c>
      <c r="B69" s="176" t="s">
        <v>178</v>
      </c>
      <c r="C69" s="176" t="s">
        <v>24</v>
      </c>
      <c r="D69" s="165" t="s">
        <v>315</v>
      </c>
      <c r="E69" s="165" t="s">
        <v>508</v>
      </c>
      <c r="F69" s="168">
        <v>44302</v>
      </c>
      <c r="G69" s="176" t="s">
        <v>377</v>
      </c>
      <c r="H69" s="176" t="s">
        <v>378</v>
      </c>
      <c r="I69" s="176" t="s">
        <v>714</v>
      </c>
      <c r="J69" s="169">
        <v>0.66319444444444398</v>
      </c>
      <c r="K69" s="323" t="s">
        <v>502</v>
      </c>
      <c r="L69" s="169">
        <v>0.46527777777777801</v>
      </c>
      <c r="M69" s="318">
        <v>950</v>
      </c>
    </row>
    <row r="70" spans="1:13">
      <c r="A70" s="176" t="s">
        <v>715</v>
      </c>
      <c r="B70" s="176" t="s">
        <v>576</v>
      </c>
      <c r="C70" s="176" t="s">
        <v>716</v>
      </c>
      <c r="D70" s="165" t="s">
        <v>314</v>
      </c>
      <c r="E70" s="165">
        <v>18500402864</v>
      </c>
      <c r="F70" s="168">
        <v>44302</v>
      </c>
      <c r="G70" s="176" t="s">
        <v>377</v>
      </c>
      <c r="H70" s="176" t="s">
        <v>378</v>
      </c>
      <c r="I70" s="176" t="s">
        <v>714</v>
      </c>
      <c r="J70" s="169">
        <v>0.66319444444444398</v>
      </c>
      <c r="K70" s="319"/>
      <c r="L70" s="169">
        <v>0.46527777777777801</v>
      </c>
      <c r="M70" s="318"/>
    </row>
    <row r="71" spans="1:13">
      <c r="A71" s="176" t="s">
        <v>400</v>
      </c>
      <c r="B71" s="176" t="s">
        <v>576</v>
      </c>
      <c r="C71" s="165" t="s">
        <v>577</v>
      </c>
      <c r="D71" s="165" t="s">
        <v>402</v>
      </c>
      <c r="E71" s="165"/>
      <c r="F71" s="168">
        <v>44302</v>
      </c>
      <c r="G71" s="179" t="s">
        <v>377</v>
      </c>
      <c r="H71" s="176" t="s">
        <v>378</v>
      </c>
      <c r="I71" s="176" t="s">
        <v>717</v>
      </c>
      <c r="J71" s="169">
        <v>0.66666666666666696</v>
      </c>
      <c r="K71" s="319"/>
      <c r="L71" s="169">
        <v>0.46527777777777801</v>
      </c>
      <c r="M71" s="318"/>
    </row>
    <row r="72" spans="1:13">
      <c r="A72" s="176" t="s">
        <v>380</v>
      </c>
      <c r="B72" s="176" t="s">
        <v>576</v>
      </c>
      <c r="C72" s="165" t="s">
        <v>655</v>
      </c>
      <c r="D72" s="165" t="s">
        <v>181</v>
      </c>
      <c r="E72" s="165">
        <v>13826256652</v>
      </c>
      <c r="F72" s="168">
        <v>44302</v>
      </c>
      <c r="G72" s="179" t="s">
        <v>377</v>
      </c>
      <c r="H72" s="176" t="s">
        <v>378</v>
      </c>
      <c r="I72" s="176" t="s">
        <v>718</v>
      </c>
      <c r="J72" s="169">
        <v>0.67013888888888895</v>
      </c>
      <c r="K72" s="317"/>
      <c r="L72" s="169">
        <v>0.46527777777777801</v>
      </c>
      <c r="M72" s="318"/>
    </row>
    <row r="73" spans="1:13">
      <c r="A73" s="165" t="s">
        <v>719</v>
      </c>
      <c r="B73" s="176" t="s">
        <v>178</v>
      </c>
      <c r="C73" s="165" t="s">
        <v>720</v>
      </c>
      <c r="D73" s="165" t="s">
        <v>277</v>
      </c>
      <c r="E73" s="165">
        <v>13909697560</v>
      </c>
      <c r="F73" s="168">
        <v>44302</v>
      </c>
      <c r="G73" s="165" t="s">
        <v>377</v>
      </c>
      <c r="H73" s="165" t="s">
        <v>378</v>
      </c>
      <c r="I73" s="165" t="s">
        <v>714</v>
      </c>
      <c r="J73" s="169">
        <v>0.66319444444444398</v>
      </c>
      <c r="K73" s="316" t="s">
        <v>374</v>
      </c>
      <c r="L73" s="169">
        <v>0.51736111111111105</v>
      </c>
      <c r="M73" s="318">
        <v>850</v>
      </c>
    </row>
    <row r="74" spans="1:13">
      <c r="A74" s="165" t="s">
        <v>721</v>
      </c>
      <c r="B74" s="176" t="s">
        <v>178</v>
      </c>
      <c r="C74" s="165" t="s">
        <v>722</v>
      </c>
      <c r="D74" s="165" t="s">
        <v>273</v>
      </c>
      <c r="E74" s="165">
        <v>13806688009</v>
      </c>
      <c r="F74" s="168">
        <v>44302</v>
      </c>
      <c r="G74" s="165" t="s">
        <v>377</v>
      </c>
      <c r="H74" s="165" t="s">
        <v>378</v>
      </c>
      <c r="I74" s="165" t="s">
        <v>723</v>
      </c>
      <c r="J74" s="169">
        <v>0.66666666666666696</v>
      </c>
      <c r="K74" s="317"/>
      <c r="L74" s="169">
        <v>0.52083333333333304</v>
      </c>
      <c r="M74" s="318"/>
    </row>
    <row r="75" spans="1:13">
      <c r="A75" s="176" t="s">
        <v>384</v>
      </c>
      <c r="B75" s="176" t="s">
        <v>177</v>
      </c>
      <c r="C75" s="176" t="s">
        <v>24</v>
      </c>
      <c r="D75" s="165" t="s">
        <v>306</v>
      </c>
      <c r="E75" s="165" t="s">
        <v>385</v>
      </c>
      <c r="F75" s="168">
        <v>44302</v>
      </c>
      <c r="G75" s="176" t="s">
        <v>377</v>
      </c>
      <c r="H75" s="176" t="s">
        <v>378</v>
      </c>
      <c r="I75" s="169" t="s">
        <v>718</v>
      </c>
      <c r="J75" s="169">
        <v>0.67013888888888895</v>
      </c>
      <c r="K75" s="316" t="s">
        <v>407</v>
      </c>
      <c r="L75" s="169">
        <v>0.52430555555555503</v>
      </c>
      <c r="M75" s="318">
        <v>1600</v>
      </c>
    </row>
    <row r="76" spans="1:13">
      <c r="A76" s="176" t="s">
        <v>386</v>
      </c>
      <c r="B76" s="176" t="s">
        <v>177</v>
      </c>
      <c r="C76" s="176" t="s">
        <v>24</v>
      </c>
      <c r="D76" s="165" t="s">
        <v>201</v>
      </c>
      <c r="E76" s="165" t="s">
        <v>387</v>
      </c>
      <c r="F76" s="168">
        <v>44302</v>
      </c>
      <c r="G76" s="176" t="s">
        <v>377</v>
      </c>
      <c r="H76" s="176" t="s">
        <v>378</v>
      </c>
      <c r="I76" s="169" t="s">
        <v>718</v>
      </c>
      <c r="J76" s="169">
        <v>0.67013888888888895</v>
      </c>
      <c r="K76" s="319"/>
      <c r="L76" s="169">
        <v>0.52430555555555503</v>
      </c>
      <c r="M76" s="318"/>
    </row>
    <row r="77" spans="1:13">
      <c r="A77" s="165" t="s">
        <v>724</v>
      </c>
      <c r="B77" s="176" t="s">
        <v>177</v>
      </c>
      <c r="C77" s="165" t="s">
        <v>725</v>
      </c>
      <c r="D77" s="165" t="s">
        <v>247</v>
      </c>
      <c r="E77" s="165">
        <v>13632280807</v>
      </c>
      <c r="F77" s="168">
        <v>44302</v>
      </c>
      <c r="G77" s="176" t="s">
        <v>377</v>
      </c>
      <c r="H77" s="176" t="s">
        <v>378</v>
      </c>
      <c r="I77" s="176" t="s">
        <v>718</v>
      </c>
      <c r="J77" s="169">
        <v>0.67013888888888895</v>
      </c>
      <c r="K77" s="319"/>
      <c r="L77" s="169">
        <v>0.52430555555555503</v>
      </c>
      <c r="M77" s="318"/>
    </row>
    <row r="78" spans="1:13">
      <c r="A78" s="165" t="s">
        <v>726</v>
      </c>
      <c r="B78" s="176" t="s">
        <v>177</v>
      </c>
      <c r="C78" s="165" t="s">
        <v>725</v>
      </c>
      <c r="D78" s="165" t="s">
        <v>248</v>
      </c>
      <c r="E78" s="165">
        <v>13632280696</v>
      </c>
      <c r="F78" s="168">
        <v>44302</v>
      </c>
      <c r="G78" s="176" t="s">
        <v>377</v>
      </c>
      <c r="H78" s="176" t="s">
        <v>378</v>
      </c>
      <c r="I78" s="176" t="s">
        <v>718</v>
      </c>
      <c r="J78" s="169">
        <v>0.67013888888888895</v>
      </c>
      <c r="K78" s="319"/>
      <c r="L78" s="169">
        <v>0.52430555555555503</v>
      </c>
      <c r="M78" s="318"/>
    </row>
    <row r="79" spans="1:13">
      <c r="A79" s="176" t="s">
        <v>405</v>
      </c>
      <c r="B79" s="176" t="s">
        <v>576</v>
      </c>
      <c r="C79" s="165" t="s">
        <v>653</v>
      </c>
      <c r="D79" s="163" t="s">
        <v>291</v>
      </c>
      <c r="E79" s="165">
        <v>18001175260</v>
      </c>
      <c r="F79" s="168">
        <v>44302</v>
      </c>
      <c r="G79" s="179" t="s">
        <v>377</v>
      </c>
      <c r="H79" s="179" t="s">
        <v>378</v>
      </c>
      <c r="I79" s="179" t="s">
        <v>727</v>
      </c>
      <c r="J79" s="169">
        <v>0.68055555555555503</v>
      </c>
      <c r="K79" s="319"/>
      <c r="L79" s="169">
        <v>0.52430555555555503</v>
      </c>
      <c r="M79" s="318"/>
    </row>
    <row r="80" spans="1:13">
      <c r="A80" s="176" t="s">
        <v>408</v>
      </c>
      <c r="B80" s="176" t="s">
        <v>576</v>
      </c>
      <c r="C80" s="165" t="s">
        <v>653</v>
      </c>
      <c r="D80" s="163" t="s">
        <v>409</v>
      </c>
      <c r="E80" s="165">
        <v>13911502707</v>
      </c>
      <c r="F80" s="168">
        <v>44302</v>
      </c>
      <c r="G80" s="179" t="s">
        <v>377</v>
      </c>
      <c r="H80" s="179" t="s">
        <v>378</v>
      </c>
      <c r="I80" s="179" t="s">
        <v>727</v>
      </c>
      <c r="J80" s="169">
        <v>0.68055555555555503</v>
      </c>
      <c r="K80" s="319"/>
      <c r="L80" s="169">
        <v>0.52430555555555503</v>
      </c>
      <c r="M80" s="318"/>
    </row>
    <row r="81" spans="1:13">
      <c r="A81" s="176" t="s">
        <v>410</v>
      </c>
      <c r="B81" s="176" t="s">
        <v>576</v>
      </c>
      <c r="C81" s="165" t="s">
        <v>653</v>
      </c>
      <c r="D81" s="165" t="s">
        <v>182</v>
      </c>
      <c r="E81" s="165">
        <v>13552458633</v>
      </c>
      <c r="F81" s="168">
        <v>44302</v>
      </c>
      <c r="G81" s="179" t="s">
        <v>377</v>
      </c>
      <c r="H81" s="179" t="s">
        <v>378</v>
      </c>
      <c r="I81" s="179" t="s">
        <v>727</v>
      </c>
      <c r="J81" s="169">
        <v>0.68055555555555503</v>
      </c>
      <c r="K81" s="319"/>
      <c r="L81" s="169">
        <v>0.52430555555555503</v>
      </c>
      <c r="M81" s="318"/>
    </row>
    <row r="82" spans="1:13">
      <c r="A82" s="176" t="s">
        <v>411</v>
      </c>
      <c r="B82" s="176" t="s">
        <v>576</v>
      </c>
      <c r="C82" s="165" t="s">
        <v>653</v>
      </c>
      <c r="D82" s="165" t="s">
        <v>183</v>
      </c>
      <c r="E82" s="165">
        <v>13269351764</v>
      </c>
      <c r="F82" s="168">
        <v>44302</v>
      </c>
      <c r="G82" s="179" t="s">
        <v>377</v>
      </c>
      <c r="H82" s="179" t="s">
        <v>378</v>
      </c>
      <c r="I82" s="179" t="s">
        <v>727</v>
      </c>
      <c r="J82" s="169">
        <v>0.68055555555555503</v>
      </c>
      <c r="K82" s="319"/>
      <c r="L82" s="169">
        <v>0.52430555555555503</v>
      </c>
      <c r="M82" s="318"/>
    </row>
    <row r="83" spans="1:13">
      <c r="A83" s="176" t="s">
        <v>728</v>
      </c>
      <c r="B83" s="176" t="s">
        <v>576</v>
      </c>
      <c r="C83" s="165" t="s">
        <v>655</v>
      </c>
      <c r="D83" s="165" t="s">
        <v>297</v>
      </c>
      <c r="E83" s="165">
        <v>13601377939</v>
      </c>
      <c r="F83" s="168">
        <v>44302</v>
      </c>
      <c r="G83" s="179" t="s">
        <v>377</v>
      </c>
      <c r="H83" s="179" t="s">
        <v>378</v>
      </c>
      <c r="I83" s="179" t="s">
        <v>729</v>
      </c>
      <c r="J83" s="169">
        <v>0.68402777777777801</v>
      </c>
      <c r="K83" s="319"/>
      <c r="L83" s="169">
        <v>0.52430555555555503</v>
      </c>
      <c r="M83" s="318"/>
    </row>
    <row r="84" spans="1:13">
      <c r="A84" s="176" t="s">
        <v>730</v>
      </c>
      <c r="B84" s="176" t="s">
        <v>576</v>
      </c>
      <c r="C84" s="165" t="s">
        <v>655</v>
      </c>
      <c r="D84" s="165" t="s">
        <v>298</v>
      </c>
      <c r="E84" s="165">
        <v>13311561699</v>
      </c>
      <c r="F84" s="168">
        <v>44302</v>
      </c>
      <c r="G84" s="179" t="s">
        <v>377</v>
      </c>
      <c r="H84" s="179" t="s">
        <v>378</v>
      </c>
      <c r="I84" s="179" t="s">
        <v>729</v>
      </c>
      <c r="J84" s="169">
        <v>0.68402777777777801</v>
      </c>
      <c r="K84" s="319"/>
      <c r="L84" s="169">
        <v>0.52430555555555503</v>
      </c>
      <c r="M84" s="318"/>
    </row>
    <row r="85" spans="1:13">
      <c r="A85" s="176" t="s">
        <v>731</v>
      </c>
      <c r="B85" s="176" t="s">
        <v>576</v>
      </c>
      <c r="C85" s="165" t="s">
        <v>655</v>
      </c>
      <c r="D85" s="165" t="s">
        <v>299</v>
      </c>
      <c r="E85" s="165">
        <v>18001172279</v>
      </c>
      <c r="F85" s="168">
        <v>44302</v>
      </c>
      <c r="G85" s="179" t="s">
        <v>377</v>
      </c>
      <c r="H85" s="179" t="s">
        <v>378</v>
      </c>
      <c r="I85" s="179" t="s">
        <v>729</v>
      </c>
      <c r="J85" s="169">
        <v>0.68402777777777801</v>
      </c>
      <c r="K85" s="317"/>
      <c r="L85" s="169">
        <v>0.52430555555555503</v>
      </c>
      <c r="M85" s="318"/>
    </row>
    <row r="86" spans="1:13">
      <c r="A86" s="176" t="s">
        <v>368</v>
      </c>
      <c r="B86" s="176" t="s">
        <v>576</v>
      </c>
      <c r="C86" s="165" t="s">
        <v>653</v>
      </c>
      <c r="D86" s="165" t="s">
        <v>293</v>
      </c>
      <c r="E86" s="165">
        <v>18620029168</v>
      </c>
      <c r="F86" s="168">
        <v>44302</v>
      </c>
      <c r="G86" s="179" t="s">
        <v>377</v>
      </c>
      <c r="H86" s="179" t="s">
        <v>378</v>
      </c>
      <c r="I86" s="179" t="s">
        <v>732</v>
      </c>
      <c r="J86" s="169">
        <v>0.70833333333333304</v>
      </c>
      <c r="K86" s="316" t="s">
        <v>374</v>
      </c>
      <c r="L86" s="169">
        <v>0.5625</v>
      </c>
      <c r="M86" s="318">
        <v>850</v>
      </c>
    </row>
    <row r="87" spans="1:13">
      <c r="A87" s="176" t="s">
        <v>375</v>
      </c>
      <c r="B87" s="176" t="s">
        <v>576</v>
      </c>
      <c r="C87" s="165" t="s">
        <v>653</v>
      </c>
      <c r="D87" s="163" t="s">
        <v>296</v>
      </c>
      <c r="E87" s="165">
        <v>13589246923</v>
      </c>
      <c r="F87" s="168">
        <v>44302</v>
      </c>
      <c r="G87" s="179" t="s">
        <v>377</v>
      </c>
      <c r="H87" s="179" t="s">
        <v>378</v>
      </c>
      <c r="I87" s="179" t="s">
        <v>733</v>
      </c>
      <c r="J87" s="169">
        <v>0.77430555555555503</v>
      </c>
      <c r="K87" s="319"/>
      <c r="L87" s="169">
        <v>0.62847222222222199</v>
      </c>
      <c r="M87" s="318"/>
    </row>
    <row r="88" spans="1:13">
      <c r="A88" s="165" t="s">
        <v>734</v>
      </c>
      <c r="B88" s="176" t="s">
        <v>177</v>
      </c>
      <c r="C88" s="165" t="s">
        <v>735</v>
      </c>
      <c r="D88" s="165" t="s">
        <v>290</v>
      </c>
      <c r="E88" s="165">
        <v>13806003211</v>
      </c>
      <c r="F88" s="168">
        <v>44302</v>
      </c>
      <c r="G88" s="165" t="s">
        <v>377</v>
      </c>
      <c r="H88" s="165" t="s">
        <v>378</v>
      </c>
      <c r="I88" s="165" t="s">
        <v>736</v>
      </c>
      <c r="J88" s="169">
        <v>0.73611111111111105</v>
      </c>
      <c r="K88" s="317"/>
      <c r="L88" s="169">
        <v>0.59027777777777801</v>
      </c>
      <c r="M88" s="318"/>
    </row>
    <row r="89" spans="1:13">
      <c r="A89" s="165" t="s">
        <v>737</v>
      </c>
      <c r="B89" s="176" t="s">
        <v>175</v>
      </c>
      <c r="C89" s="165" t="s">
        <v>738</v>
      </c>
      <c r="D89" s="165" t="s">
        <v>218</v>
      </c>
      <c r="E89" s="165">
        <v>18931889203</v>
      </c>
      <c r="F89" s="168">
        <v>44302</v>
      </c>
      <c r="G89" s="165" t="s">
        <v>377</v>
      </c>
      <c r="H89" s="165" t="s">
        <v>378</v>
      </c>
      <c r="I89" s="165" t="s">
        <v>739</v>
      </c>
      <c r="J89" s="169">
        <v>0.88194444444444497</v>
      </c>
      <c r="K89" s="316" t="s">
        <v>374</v>
      </c>
      <c r="L89" s="169">
        <v>0.4375</v>
      </c>
      <c r="M89" s="318">
        <v>850</v>
      </c>
    </row>
    <row r="90" spans="1:13">
      <c r="A90" s="165" t="s">
        <v>740</v>
      </c>
      <c r="B90" s="176" t="s">
        <v>177</v>
      </c>
      <c r="C90" s="165" t="s">
        <v>741</v>
      </c>
      <c r="D90" s="165" t="s">
        <v>241</v>
      </c>
      <c r="E90" s="165">
        <v>13978892801</v>
      </c>
      <c r="F90" s="168">
        <v>44302</v>
      </c>
      <c r="G90" s="176" t="s">
        <v>377</v>
      </c>
      <c r="H90" s="176" t="s">
        <v>378</v>
      </c>
      <c r="I90" s="176" t="s">
        <v>742</v>
      </c>
      <c r="J90" s="169">
        <v>0.96875</v>
      </c>
      <c r="K90" s="319"/>
      <c r="L90" s="169">
        <v>0.4375</v>
      </c>
      <c r="M90" s="318"/>
    </row>
    <row r="91" spans="1:13">
      <c r="A91" s="165" t="s">
        <v>743</v>
      </c>
      <c r="B91" s="176" t="s">
        <v>177</v>
      </c>
      <c r="C91" s="165" t="s">
        <v>744</v>
      </c>
      <c r="D91" s="165" t="s">
        <v>245</v>
      </c>
      <c r="E91" s="165">
        <v>13307718558</v>
      </c>
      <c r="F91" s="168">
        <v>44302</v>
      </c>
      <c r="G91" s="176" t="s">
        <v>377</v>
      </c>
      <c r="H91" s="176" t="s">
        <v>378</v>
      </c>
      <c r="I91" s="176" t="s">
        <v>742</v>
      </c>
      <c r="J91" s="169">
        <v>0.96875</v>
      </c>
      <c r="K91" s="317"/>
      <c r="L91" s="169">
        <v>0.4375</v>
      </c>
      <c r="M91" s="318"/>
    </row>
    <row r="92" spans="1:13">
      <c r="A92" s="167" t="s">
        <v>745</v>
      </c>
      <c r="B92" s="181" t="s">
        <v>177</v>
      </c>
      <c r="C92" s="167" t="s">
        <v>746</v>
      </c>
      <c r="D92" s="167" t="s">
        <v>282</v>
      </c>
      <c r="E92" s="167">
        <v>13503061499</v>
      </c>
      <c r="F92" s="183">
        <v>44302</v>
      </c>
      <c r="G92" s="181" t="s">
        <v>370</v>
      </c>
      <c r="H92" s="181" t="s">
        <v>688</v>
      </c>
      <c r="I92" s="181" t="s">
        <v>747</v>
      </c>
      <c r="J92" s="184">
        <v>0.70833333333333304</v>
      </c>
      <c r="K92" s="167" t="s">
        <v>374</v>
      </c>
      <c r="L92" s="169">
        <v>0.64583333333333304</v>
      </c>
      <c r="M92" s="165">
        <v>850</v>
      </c>
    </row>
    <row r="93" spans="1:13">
      <c r="M93" s="162">
        <f>SUM(M2:M92)</f>
        <v>22500</v>
      </c>
    </row>
    <row r="97" spans="6:11">
      <c r="F97" s="137" t="s">
        <v>443</v>
      </c>
      <c r="G97" s="137" t="s">
        <v>444</v>
      </c>
      <c r="H97" s="137">
        <v>2</v>
      </c>
      <c r="I97" s="137">
        <v>500</v>
      </c>
      <c r="J97" s="137"/>
      <c r="K97" s="137">
        <f>H97*I97</f>
        <v>1000</v>
      </c>
    </row>
    <row r="98" spans="6:11">
      <c r="F98" s="137"/>
      <c r="G98" s="137" t="s">
        <v>445</v>
      </c>
      <c r="H98" s="137">
        <v>1</v>
      </c>
      <c r="I98" s="137">
        <v>700</v>
      </c>
      <c r="J98" s="137"/>
      <c r="K98" s="137">
        <f t="shared" ref="K98:K99" si="0">H98*I98</f>
        <v>700</v>
      </c>
    </row>
    <row r="99" spans="6:11">
      <c r="F99" s="137"/>
      <c r="G99" s="137" t="s">
        <v>446</v>
      </c>
      <c r="H99" s="137">
        <v>0</v>
      </c>
      <c r="I99" s="137">
        <v>1300</v>
      </c>
      <c r="J99" s="137"/>
      <c r="K99" s="137">
        <f t="shared" si="0"/>
        <v>0</v>
      </c>
    </row>
    <row r="100" spans="6:11">
      <c r="F100" s="137"/>
      <c r="G100" s="137"/>
      <c r="H100" s="137"/>
      <c r="I100" s="137"/>
      <c r="J100" s="137"/>
      <c r="K100" s="137"/>
    </row>
    <row r="101" spans="6:11">
      <c r="F101" s="137" t="s">
        <v>447</v>
      </c>
      <c r="G101" s="137" t="s">
        <v>444</v>
      </c>
      <c r="H101" s="162">
        <v>8</v>
      </c>
      <c r="I101" s="137">
        <v>850</v>
      </c>
      <c r="J101" s="137"/>
      <c r="K101" s="137">
        <f t="shared" ref="K101:K103" si="1">H101*I101</f>
        <v>6800</v>
      </c>
    </row>
    <row r="102" spans="6:11">
      <c r="F102" s="137"/>
      <c r="G102" s="137" t="s">
        <v>445</v>
      </c>
      <c r="H102" s="162">
        <v>8</v>
      </c>
      <c r="I102" s="137">
        <v>950</v>
      </c>
      <c r="J102" s="137"/>
      <c r="K102" s="137">
        <f t="shared" si="1"/>
        <v>7600</v>
      </c>
    </row>
    <row r="103" spans="6:11">
      <c r="F103" s="137"/>
      <c r="G103" s="137" t="s">
        <v>446</v>
      </c>
      <c r="H103" s="137">
        <v>4</v>
      </c>
      <c r="I103" s="137">
        <v>1600</v>
      </c>
      <c r="J103" s="137"/>
      <c r="K103" s="137">
        <f t="shared" si="1"/>
        <v>6400</v>
      </c>
    </row>
    <row r="104" spans="6:11">
      <c r="F104" s="137"/>
      <c r="G104" s="137"/>
      <c r="H104" s="137"/>
      <c r="I104" s="137"/>
      <c r="J104" s="137"/>
      <c r="K104" s="137"/>
    </row>
    <row r="105" spans="6:11">
      <c r="F105" s="137"/>
      <c r="G105" s="137"/>
      <c r="H105" s="137"/>
      <c r="I105" s="137"/>
      <c r="J105" s="137"/>
      <c r="K105" s="137">
        <f>SUM(K97:K104)</f>
        <v>22500</v>
      </c>
    </row>
  </sheetData>
  <protectedRanges>
    <protectedRange sqref="C91" name="区域1_1_1"/>
    <protectedRange sqref="C92" name="区域1_1_3"/>
    <protectedRange sqref="A77:A86" name="区域1"/>
    <protectedRange sqref="A90:A91" name="区域1_2"/>
    <protectedRange sqref="A87" name="区域1_3"/>
    <protectedRange sqref="A92" name="区域1_4"/>
    <protectedRange sqref="C56:C59" name="区域1_5"/>
    <protectedRange sqref="A77:A86" name="区域1_1"/>
    <protectedRange sqref="A88:A89" name="区域1_1_2"/>
    <protectedRange sqref="A90:A91" name="区域1_2_1"/>
    <protectedRange sqref="C91" name="区域1_1_1_1"/>
    <protectedRange sqref="A87" name="区域1_3_1"/>
    <protectedRange sqref="C87" name="区域1_1_2_1"/>
    <protectedRange sqref="A92" name="区域1_4_1"/>
    <protectedRange sqref="C92" name="区域1_1_3_1"/>
    <protectedRange sqref="C56:C59" name="区域1_5_1"/>
    <protectedRange sqref="A56:A59" name="区域1_6"/>
  </protectedRanges>
  <autoFilter ref="A1:M1" xr:uid="{06792A76-9A97-4006-AD55-7CAD6355A3F6}"/>
  <mergeCells count="38">
    <mergeCell ref="K89:K91"/>
    <mergeCell ref="M89:M91"/>
    <mergeCell ref="K75:K85"/>
    <mergeCell ref="M75:M85"/>
    <mergeCell ref="K86:K88"/>
    <mergeCell ref="M86:M88"/>
    <mergeCell ref="K69:K72"/>
    <mergeCell ref="M69:M72"/>
    <mergeCell ref="K73:K74"/>
    <mergeCell ref="M73:M74"/>
    <mergeCell ref="K60:K63"/>
    <mergeCell ref="M60:M63"/>
    <mergeCell ref="K64:K68"/>
    <mergeCell ref="M64:M68"/>
    <mergeCell ref="K52:K55"/>
    <mergeCell ref="M52:M55"/>
    <mergeCell ref="K56:K59"/>
    <mergeCell ref="M56:M59"/>
    <mergeCell ref="K38:K48"/>
    <mergeCell ref="M38:M48"/>
    <mergeCell ref="K49:K51"/>
    <mergeCell ref="M49:M51"/>
    <mergeCell ref="K31:K33"/>
    <mergeCell ref="M31:M33"/>
    <mergeCell ref="K35:K37"/>
    <mergeCell ref="M35:M37"/>
    <mergeCell ref="K20:K25"/>
    <mergeCell ref="M20:M25"/>
    <mergeCell ref="K26:K30"/>
    <mergeCell ref="M26:M30"/>
    <mergeCell ref="K9:K11"/>
    <mergeCell ref="M9:M11"/>
    <mergeCell ref="K13:K19"/>
    <mergeCell ref="M13:M19"/>
    <mergeCell ref="K2:K3"/>
    <mergeCell ref="M2:M3"/>
    <mergeCell ref="K5:K8"/>
    <mergeCell ref="M5:M8"/>
  </mergeCells>
  <phoneticPr fontId="3"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1</vt:i4>
      </vt:variant>
    </vt:vector>
  </HeadingPairs>
  <TitlesOfParts>
    <vt:vector size="7" baseType="lpstr">
      <vt:lpstr>2021年康乐保商务部经销商大会</vt:lpstr>
      <vt:lpstr>住房明细</vt:lpstr>
      <vt:lpstr>大交通明细</vt:lpstr>
      <vt:lpstr>13日接机明细</vt:lpstr>
      <vt:lpstr>14日15日接机明细</vt:lpstr>
      <vt:lpstr>16日送机明细</vt:lpstr>
      <vt:lpstr>'2021年康乐保商务部经销商大会'!Print_Area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耿吴茜</dc:creator>
  <cp:lastModifiedBy>Guo Haiyan</cp:lastModifiedBy>
  <cp:lastPrinted>2021-05-21T09:09:45Z</cp:lastPrinted>
  <dcterms:created xsi:type="dcterms:W3CDTF">2021-03-05T08:25:14Z</dcterms:created>
  <dcterms:modified xsi:type="dcterms:W3CDTF">2021-05-26T08:49:31Z</dcterms:modified>
</cp:coreProperties>
</file>