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ibet/Desktop/汽车之家-新加波&amp;日本/02 报价/"/>
    </mc:Choice>
  </mc:AlternateContent>
  <bookViews>
    <workbookView xWindow="1360" yWindow="460" windowWidth="29240" windowHeight="20040"/>
  </bookViews>
  <sheets>
    <sheet name="实际支出0114" sheetId="4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9" i="4" l="1"/>
  <c r="F107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8" i="4"/>
  <c r="F39" i="4"/>
  <c r="F40" i="4"/>
  <c r="F41" i="4"/>
  <c r="F42" i="4"/>
  <c r="F43" i="4"/>
  <c r="F44" i="4"/>
  <c r="F45" i="4"/>
  <c r="F46" i="4"/>
  <c r="F3" i="4"/>
  <c r="F33" i="4"/>
  <c r="F34" i="4"/>
  <c r="F35" i="4"/>
  <c r="F36" i="4"/>
  <c r="F37" i="4"/>
  <c r="F47" i="4"/>
  <c r="F49" i="4"/>
  <c r="F50" i="4"/>
  <c r="F51" i="4"/>
  <c r="F52" i="4"/>
  <c r="F53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8" i="4"/>
  <c r="F109" i="4"/>
</calcChain>
</file>

<file path=xl/sharedStrings.xml><?xml version="1.0" encoding="utf-8"?>
<sst xmlns="http://schemas.openxmlformats.org/spreadsheetml/2006/main" count="202" uniqueCount="92">
  <si>
    <t>名称(必填)</t>
  </si>
  <si>
    <t>规格(必填)</t>
  </si>
  <si>
    <t>双人标间</t>
  </si>
  <si>
    <t>半天会议室</t>
  </si>
  <si>
    <t>午餐</t>
  </si>
  <si>
    <t>晚餐</t>
  </si>
  <si>
    <t>酒水</t>
  </si>
  <si>
    <t>空调大巴车</t>
  </si>
  <si>
    <t>48座车（带免费WIFI）包括司机住宿、用餐，停车、汽油等</t>
  </si>
  <si>
    <t>导游</t>
  </si>
  <si>
    <t>包括导游住宿、用餐，交通、通讯等</t>
  </si>
  <si>
    <t>门票</t>
  </si>
  <si>
    <t>各景点门票</t>
  </si>
  <si>
    <t>矿泉水</t>
  </si>
  <si>
    <t>每人每天2瓶</t>
  </si>
  <si>
    <t>保险</t>
  </si>
  <si>
    <t>签证</t>
  </si>
  <si>
    <t>H5</t>
  </si>
  <si>
    <t>H5版本行程介绍</t>
  </si>
  <si>
    <t>整个活动延展物料</t>
  </si>
  <si>
    <t>屏幕</t>
  </si>
  <si>
    <t>半天会议-会场屏幕</t>
  </si>
  <si>
    <t>会议延展物料</t>
  </si>
  <si>
    <t>半天会议-相关延展物料</t>
  </si>
  <si>
    <t>陪同机票</t>
  </si>
  <si>
    <t>陪同住宿</t>
  </si>
  <si>
    <t>陪同用餐</t>
  </si>
  <si>
    <t>陪同门票</t>
  </si>
  <si>
    <t>服务费</t>
  </si>
  <si>
    <t>随手礼</t>
    <phoneticPr fontId="10" type="noConversion"/>
  </si>
  <si>
    <t>陪同签证</t>
    <phoneticPr fontId="10" type="noConversion"/>
  </si>
  <si>
    <t>手机流量费</t>
    <phoneticPr fontId="10" type="noConversion"/>
  </si>
  <si>
    <t>考察人员 1月7日-13日</t>
    <phoneticPr fontId="10" type="noConversion"/>
  </si>
  <si>
    <t>未税总计</t>
    <rPh sb="0" eb="1">
      <t>wei shui</t>
    </rPh>
    <rPh sb="2" eb="3">
      <t>zong ji</t>
    </rPh>
    <phoneticPr fontId="10" type="noConversion"/>
  </si>
  <si>
    <t>含税总计</t>
    <rPh sb="0" eb="1">
      <t>han</t>
    </rPh>
    <rPh sb="1" eb="2">
      <t>shui</t>
    </rPh>
    <rPh sb="2" eb="3">
      <t>zong ji</t>
    </rPh>
    <phoneticPr fontId="10" type="noConversion"/>
  </si>
  <si>
    <t>小计</t>
    <rPh sb="0" eb="1">
      <t>xiao ji</t>
    </rPh>
    <phoneticPr fontId="10" type="noConversion"/>
  </si>
  <si>
    <t>北京-东京机票</t>
    <rPh sb="0" eb="1">
      <t>bei jing</t>
    </rPh>
    <rPh sb="3" eb="4">
      <t>dong jing</t>
    </rPh>
    <phoneticPr fontId="10" type="noConversion"/>
  </si>
  <si>
    <t>上海-东京机票</t>
    <rPh sb="0" eb="1">
      <t>shang hai</t>
    </rPh>
    <rPh sb="3" eb="4">
      <t>dong jing</t>
    </rPh>
    <phoneticPr fontId="10" type="noConversion"/>
  </si>
  <si>
    <t>广州-东京机票</t>
    <rPh sb="0" eb="1">
      <t>guang zhou</t>
    </rPh>
    <rPh sb="3" eb="4">
      <t>dong jing</t>
    </rPh>
    <phoneticPr fontId="10" type="noConversion"/>
  </si>
  <si>
    <t>箱根汤之花酒店</t>
    <rPh sb="0" eb="1">
      <t>xiang gen</t>
    </rPh>
    <rPh sb="2" eb="3">
      <t>tang zhi hua</t>
    </rPh>
    <phoneticPr fontId="10" type="noConversion"/>
  </si>
  <si>
    <t>箱根山翠楼酒店</t>
    <rPh sb="0" eb="1">
      <t>xinag gen</t>
    </rPh>
    <rPh sb="2" eb="3">
      <t>shan cui lou</t>
    </rPh>
    <phoneticPr fontId="10" type="noConversion"/>
  </si>
  <si>
    <t>下部温泉酒店</t>
    <rPh sb="0" eb="1">
      <t>xia bu wen qu a</t>
    </rPh>
    <rPh sb="2" eb="3">
      <t>wen quan</t>
    </rPh>
    <phoneticPr fontId="10" type="noConversion"/>
  </si>
  <si>
    <t>考察人员 门票</t>
    <rPh sb="5" eb="6">
      <t>men piao</t>
    </rPh>
    <phoneticPr fontId="10" type="noConversion"/>
  </si>
  <si>
    <t>3个区域所有景区</t>
    <rPh sb="1" eb="2">
      <t>ge</t>
    </rPh>
    <rPh sb="2" eb="3">
      <t>qu yu</t>
    </rPh>
    <rPh sb="4" eb="5">
      <t>suo you</t>
    </rPh>
    <rPh sb="6" eb="7">
      <t>jing qu</t>
    </rPh>
    <phoneticPr fontId="10" type="noConversion"/>
  </si>
  <si>
    <t>考察人员 机票</t>
    <rPh sb="0" eb="1">
      <t>kao cha ren yuan</t>
    </rPh>
    <phoneticPr fontId="10" type="noConversion"/>
  </si>
  <si>
    <t>考察人员 住宿</t>
    <phoneticPr fontId="10" type="noConversion"/>
  </si>
  <si>
    <t>考察人员 交通</t>
    <phoneticPr fontId="10" type="noConversion"/>
  </si>
  <si>
    <t>考察人员 餐饮</t>
    <phoneticPr fontId="10" type="noConversion"/>
  </si>
  <si>
    <t>考察人员 住宿1月7-13日</t>
    <phoneticPr fontId="10" type="noConversion"/>
  </si>
  <si>
    <t>华东陪同（北京-浦东）去程</t>
  </si>
  <si>
    <t>华东陪同1月9日北京-虹桥往返</t>
  </si>
  <si>
    <t>华东陪同上海住宿</t>
  </si>
  <si>
    <t>华东陪同上海住宿1月9、13日</t>
  </si>
  <si>
    <t>华东陪同上海餐饮&amp;交通</t>
  </si>
  <si>
    <t>华东陪同上海中餐&amp;交通</t>
  </si>
  <si>
    <t>外地客户-上海城际&amp;住宿</t>
    <phoneticPr fontId="10" type="noConversion"/>
  </si>
  <si>
    <t>实际支出</t>
    <rPh sb="0" eb="1">
      <t>shi ji zhi chu</t>
    </rPh>
    <phoneticPr fontId="10" type="noConversion"/>
  </si>
  <si>
    <t>数量</t>
    <rPh sb="0" eb="1">
      <t>shu liang</t>
    </rPh>
    <phoneticPr fontId="10" type="noConversion"/>
  </si>
  <si>
    <t>希尔顿酒店</t>
    <rPh sb="0" eb="1">
      <t>xi er dun</t>
    </rPh>
    <rPh sb="3" eb="4">
      <t>jiu dian</t>
    </rPh>
    <phoneticPr fontId="10" type="noConversion"/>
  </si>
  <si>
    <t>单房差</t>
    <rPh sb="0" eb="1">
      <t>dan fang cha</t>
    </rPh>
    <phoneticPr fontId="10" type="noConversion"/>
  </si>
  <si>
    <t>未成团损失费</t>
    <rPh sb="0" eb="1">
      <t>wei cheng tuan</t>
    </rPh>
    <rPh sb="3" eb="4">
      <t>sun shi fei</t>
    </rPh>
    <phoneticPr fontId="10" type="noConversion"/>
  </si>
  <si>
    <t>上海-东京</t>
    <rPh sb="0" eb="1">
      <t>shang hai</t>
    </rPh>
    <rPh sb="3" eb="4">
      <t>dong jing</t>
    </rPh>
    <phoneticPr fontId="10" type="noConversion"/>
  </si>
  <si>
    <t>北京-东京机票</t>
    <rPh sb="0" eb="1">
      <t>bei jing</t>
    </rPh>
    <rPh sb="3" eb="4">
      <t>dong jing</t>
    </rPh>
    <rPh sb="5" eb="6">
      <t>ji piao</t>
    </rPh>
    <phoneticPr fontId="10" type="noConversion"/>
  </si>
  <si>
    <t>上海-东京机票</t>
    <rPh sb="0" eb="1">
      <t>shang hai</t>
    </rPh>
    <rPh sb="3" eb="4">
      <t>dong jing</t>
    </rPh>
    <rPh sb="5" eb="6">
      <t>ji piao</t>
    </rPh>
    <phoneticPr fontId="10" type="noConversion"/>
  </si>
  <si>
    <t>Day-1 能量包</t>
  </si>
  <si>
    <t>Day-1 能量包</t>
    <rPh sb="6" eb="7">
      <t>neng liang bao</t>
    </rPh>
    <phoneticPr fontId="10" type="noConversion"/>
  </si>
  <si>
    <t>Day-1-酒店内畅饮</t>
  </si>
  <si>
    <t>Day-1-酒店内畅饮</t>
    <rPh sb="6" eb="7">
      <t>jiu dian</t>
    </rPh>
    <rPh sb="8" eb="9">
      <t>nei</t>
    </rPh>
    <rPh sb="9" eb="10">
      <t>chang yin</t>
    </rPh>
    <phoneticPr fontId="10" type="noConversion"/>
  </si>
  <si>
    <t>Day-2-怀石料理</t>
    <rPh sb="6" eb="7">
      <t>huai shi liao li</t>
    </rPh>
    <phoneticPr fontId="10" type="noConversion"/>
  </si>
  <si>
    <t>Day-2-酒店内畅饮</t>
  </si>
  <si>
    <t>Day-2-酒店内畅饮</t>
    <rPh sb="6" eb="7">
      <t>jiu dian</t>
    </rPh>
    <rPh sb="8" eb="9">
      <t>nei</t>
    </rPh>
    <rPh sb="9" eb="10">
      <t>chang yin</t>
    </rPh>
    <phoneticPr fontId="10" type="noConversion"/>
  </si>
  <si>
    <t>Day-3-餐补</t>
  </si>
  <si>
    <t>Day-3-餐补</t>
    <rPh sb="6" eb="7">
      <t>can bu</t>
    </rPh>
    <phoneticPr fontId="10" type="noConversion"/>
  </si>
  <si>
    <t>Day-3-烤肉</t>
  </si>
  <si>
    <t>Day-3-烤肉</t>
    <rPh sb="6" eb="7">
      <t>kao rou</t>
    </rPh>
    <phoneticPr fontId="10" type="noConversion"/>
  </si>
  <si>
    <t>Day-4-无</t>
  </si>
  <si>
    <t>Day-4-无</t>
    <rPh sb="6" eb="7">
      <t>wu</t>
    </rPh>
    <phoneticPr fontId="10" type="noConversion"/>
  </si>
  <si>
    <t>Day-2-牛排+鳗鱼饭套餐</t>
    <rPh sb="6" eb="7">
      <t>niu pai</t>
    </rPh>
    <rPh sb="9" eb="10">
      <t>man yu fan</t>
    </rPh>
    <rPh sb="12" eb="13">
      <t>tao cn</t>
    </rPh>
    <phoneticPr fontId="10" type="noConversion"/>
  </si>
  <si>
    <t>Day-2-乌冬面套餐</t>
    <rPh sb="6" eb="7">
      <t>wu dong mian</t>
    </rPh>
    <rPh sb="9" eb="10">
      <t>tao can</t>
    </rPh>
    <phoneticPr fontId="10" type="noConversion"/>
  </si>
  <si>
    <t>Day-2-下部烤肉</t>
    <rPh sb="6" eb="7">
      <t>xia bu</t>
    </rPh>
    <rPh sb="8" eb="9">
      <t>kao rou</t>
    </rPh>
    <phoneticPr fontId="10" type="noConversion"/>
  </si>
  <si>
    <t>Day-3-铁板烧</t>
    <rPh sb="6" eb="7">
      <t>tie ban shao</t>
    </rPh>
    <phoneticPr fontId="10" type="noConversion"/>
  </si>
  <si>
    <t>导游加班费</t>
    <rPh sb="0" eb="1">
      <t>dao you</t>
    </rPh>
    <rPh sb="2" eb="3">
      <t>jia ban fei</t>
    </rPh>
    <phoneticPr fontId="10" type="noConversion"/>
  </si>
  <si>
    <t>1月12日欢送晚宴导游加班（3小时）</t>
    <rPh sb="1" eb="2">
      <t>yue</t>
    </rPh>
    <rPh sb="4" eb="5">
      <t>ri</t>
    </rPh>
    <rPh sb="5" eb="6">
      <t>huan song wan yan</t>
    </rPh>
    <rPh sb="9" eb="10">
      <t>dao you</t>
    </rPh>
    <rPh sb="11" eb="12">
      <t>jia ban</t>
    </rPh>
    <rPh sb="15" eb="16">
      <t>xiao shi</t>
    </rPh>
    <phoneticPr fontId="10" type="noConversion"/>
  </si>
  <si>
    <t>东京-广州</t>
    <rPh sb="0" eb="1">
      <t>dong jing</t>
    </rPh>
    <rPh sb="3" eb="4">
      <t>guang zbou</t>
    </rPh>
    <phoneticPr fontId="10" type="noConversion"/>
  </si>
  <si>
    <t>东京-广州单程</t>
    <rPh sb="0" eb="1">
      <t>dong jing</t>
    </rPh>
    <rPh sb="3" eb="4">
      <t>guang zhou</t>
    </rPh>
    <rPh sb="5" eb="6">
      <t>dan cheng</t>
    </rPh>
    <phoneticPr fontId="10" type="noConversion"/>
  </si>
  <si>
    <t>随车零食</t>
    <rPh sb="0" eb="1">
      <t>sui che</t>
    </rPh>
    <rPh sb="2" eb="3">
      <t>ling shi</t>
    </rPh>
    <phoneticPr fontId="10" type="noConversion"/>
  </si>
  <si>
    <t>日式甜点采购</t>
    <rPh sb="0" eb="1">
      <t>ri shi</t>
    </rPh>
    <rPh sb="2" eb="3">
      <t>tian dian</t>
    </rPh>
    <rPh sb="4" eb="5">
      <t>cai gou</t>
    </rPh>
    <phoneticPr fontId="10" type="noConversion"/>
  </si>
  <si>
    <t>各区备用金</t>
    <rPh sb="0" eb="1">
      <t>ge uqu</t>
    </rPh>
    <rPh sb="2" eb="3">
      <t>bei yong jin</t>
    </rPh>
    <phoneticPr fontId="10" type="noConversion"/>
  </si>
  <si>
    <t>行李搬运费</t>
    <rPh sb="0" eb="1">
      <t>xing li</t>
    </rPh>
    <rPh sb="2" eb="3">
      <t>ban yun fei</t>
    </rPh>
    <phoneticPr fontId="10" type="noConversion"/>
  </si>
  <si>
    <t>希尔顿酒店行李搬运费，共97件行李</t>
    <rPh sb="0" eb="1">
      <t>xi er dun</t>
    </rPh>
    <rPh sb="3" eb="4">
      <t>jiu idan</t>
    </rPh>
    <rPh sb="5" eb="6">
      <t>xing li</t>
    </rPh>
    <rPh sb="7" eb="8">
      <t>ban yun fei</t>
    </rPh>
    <rPh sb="11" eb="12">
      <t>gong</t>
    </rPh>
    <rPh sb="14" eb="15">
      <t>jian</t>
    </rPh>
    <rPh sb="15" eb="16">
      <t>xing li</t>
    </rPh>
    <phoneticPr fontId="10" type="noConversion"/>
  </si>
  <si>
    <t>华南导游加班费</t>
    <rPh sb="0" eb="1">
      <t>hua nan</t>
    </rPh>
    <rPh sb="2" eb="3">
      <t>dao you</t>
    </rPh>
    <rPh sb="4" eb="5">
      <t>jia ban fei</t>
    </rPh>
    <phoneticPr fontId="10" type="noConversion"/>
  </si>
  <si>
    <t>最终优惠价</t>
    <rPh sb="0" eb="1">
      <t>zui zhong</t>
    </rPh>
    <rPh sb="2" eb="3">
      <t>you hui jia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</si>
</sst>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6" x14ac:knownFonts="1">
    <font>
      <sz val="11"/>
      <color indexed="8"/>
      <name val="宋体"/>
      <family val="2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9"/>
      <name val="宋体"/>
      <family val="2"/>
      <scheme val="minor"/>
    </font>
    <font>
      <u/>
      <sz val="11"/>
      <color theme="10"/>
      <name val="宋体"/>
      <family val="2"/>
      <scheme val="minor"/>
    </font>
    <font>
      <u/>
      <sz val="11"/>
      <color theme="11"/>
      <name val="宋体"/>
      <family val="2"/>
      <scheme val="minor"/>
    </font>
    <font>
      <sz val="12"/>
      <color theme="0"/>
      <name val="宋体"/>
      <family val="2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4"/>
      <color theme="0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</borders>
  <cellStyleXfs count="125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14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176" fontId="15" fillId="6" borderId="0" xfId="0" applyNumberFormat="1" applyFont="1" applyFill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12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F110"/>
  <sheetViews>
    <sheetView tabSelected="1" workbookViewId="0">
      <selection activeCell="I92" sqref="I92"/>
    </sheetView>
  </sheetViews>
  <sheetFormatPr baseColWidth="10" defaultColWidth="8.83203125" defaultRowHeight="15" x14ac:dyDescent="0.15"/>
  <cols>
    <col min="1" max="1" width="8.83203125" style="1"/>
    <col min="2" max="2" width="30" style="1" bestFit="1" customWidth="1"/>
    <col min="3" max="3" width="64.5" style="1" bestFit="1" customWidth="1"/>
    <col min="4" max="5" width="12.83203125" style="1" customWidth="1"/>
    <col min="6" max="6" width="21.83203125" style="1" customWidth="1"/>
    <col min="7" max="16384" width="8.83203125" style="1"/>
  </cols>
  <sheetData>
    <row r="1" spans="2:6" ht="55" customHeight="1" x14ac:dyDescent="0.15"/>
    <row r="2" spans="2:6" x14ac:dyDescent="0.15">
      <c r="B2" s="2" t="s">
        <v>0</v>
      </c>
      <c r="C2" s="3" t="s">
        <v>1</v>
      </c>
      <c r="D2" s="4" t="s">
        <v>56</v>
      </c>
      <c r="E2" s="4" t="s">
        <v>57</v>
      </c>
      <c r="F2" s="5" t="s">
        <v>35</v>
      </c>
    </row>
    <row r="3" spans="2:6" x14ac:dyDescent="0.15">
      <c r="B3" s="6" t="s">
        <v>36</v>
      </c>
      <c r="C3" s="7" t="s">
        <v>36</v>
      </c>
      <c r="D3" s="28">
        <v>4210</v>
      </c>
      <c r="E3" s="28">
        <v>29</v>
      </c>
      <c r="F3" s="29">
        <f>D3*E3</f>
        <v>122090</v>
      </c>
    </row>
    <row r="4" spans="2:6" x14ac:dyDescent="0.15">
      <c r="B4" s="8" t="s">
        <v>61</v>
      </c>
      <c r="C4" s="7"/>
      <c r="D4" s="28">
        <v>4350</v>
      </c>
      <c r="E4" s="28">
        <v>2</v>
      </c>
      <c r="F4" s="29">
        <f t="shared" ref="F4:F46" si="0">D4*E4</f>
        <v>8700</v>
      </c>
    </row>
    <row r="5" spans="2:6" x14ac:dyDescent="0.15">
      <c r="B5" s="20" t="s">
        <v>83</v>
      </c>
      <c r="C5" s="21" t="s">
        <v>84</v>
      </c>
      <c r="D5" s="28">
        <v>4750</v>
      </c>
      <c r="E5" s="28">
        <v>1</v>
      </c>
      <c r="F5" s="29">
        <f t="shared" si="0"/>
        <v>4750</v>
      </c>
    </row>
    <row r="6" spans="2:6" x14ac:dyDescent="0.15">
      <c r="B6" s="6" t="s">
        <v>39</v>
      </c>
      <c r="C6" s="7" t="s">
        <v>2</v>
      </c>
      <c r="D6" s="28">
        <v>3212.5</v>
      </c>
      <c r="E6" s="28">
        <v>34</v>
      </c>
      <c r="F6" s="29">
        <f t="shared" si="0"/>
        <v>109225</v>
      </c>
    </row>
    <row r="7" spans="2:6" x14ac:dyDescent="0.15">
      <c r="B7" s="6" t="s">
        <v>58</v>
      </c>
      <c r="C7" s="7" t="s">
        <v>2</v>
      </c>
      <c r="D7" s="28">
        <v>2675</v>
      </c>
      <c r="E7" s="28">
        <v>17</v>
      </c>
      <c r="F7" s="29">
        <f t="shared" si="0"/>
        <v>45475</v>
      </c>
    </row>
    <row r="8" spans="2:6" x14ac:dyDescent="0.15">
      <c r="B8" s="6" t="s">
        <v>59</v>
      </c>
      <c r="C8" s="7"/>
      <c r="D8" s="28">
        <v>3640</v>
      </c>
      <c r="E8" s="28">
        <v>4</v>
      </c>
      <c r="F8" s="29">
        <f t="shared" si="0"/>
        <v>14560</v>
      </c>
    </row>
    <row r="9" spans="2:6" x14ac:dyDescent="0.15">
      <c r="B9" s="6" t="s">
        <v>39</v>
      </c>
      <c r="C9" s="7" t="s">
        <v>3</v>
      </c>
      <c r="D9" s="28">
        <v>5000</v>
      </c>
      <c r="E9" s="28">
        <v>1</v>
      </c>
      <c r="F9" s="29">
        <f t="shared" si="0"/>
        <v>5000</v>
      </c>
    </row>
    <row r="10" spans="2:6" x14ac:dyDescent="0.15">
      <c r="B10" s="6" t="s">
        <v>4</v>
      </c>
      <c r="C10" s="18" t="s">
        <v>65</v>
      </c>
      <c r="D10" s="28">
        <v>90</v>
      </c>
      <c r="E10" s="28">
        <v>30</v>
      </c>
      <c r="F10" s="29">
        <f t="shared" si="0"/>
        <v>2700</v>
      </c>
    </row>
    <row r="11" spans="2:6" x14ac:dyDescent="0.15">
      <c r="B11" s="6" t="s">
        <v>5</v>
      </c>
      <c r="C11" s="18" t="s">
        <v>67</v>
      </c>
      <c r="D11" s="28">
        <v>300</v>
      </c>
      <c r="E11" s="28">
        <v>30</v>
      </c>
      <c r="F11" s="29">
        <f t="shared" si="0"/>
        <v>9000</v>
      </c>
    </row>
    <row r="12" spans="2:6" x14ac:dyDescent="0.15">
      <c r="B12" s="6" t="s">
        <v>4</v>
      </c>
      <c r="C12" s="18" t="s">
        <v>68</v>
      </c>
      <c r="D12" s="28">
        <v>500</v>
      </c>
      <c r="E12" s="28">
        <v>30</v>
      </c>
      <c r="F12" s="29">
        <f t="shared" si="0"/>
        <v>15000</v>
      </c>
    </row>
    <row r="13" spans="2:6" x14ac:dyDescent="0.15">
      <c r="B13" s="6" t="s">
        <v>5</v>
      </c>
      <c r="C13" s="18" t="s">
        <v>70</v>
      </c>
      <c r="D13" s="28">
        <v>300</v>
      </c>
      <c r="E13" s="28">
        <v>30</v>
      </c>
      <c r="F13" s="29">
        <f t="shared" si="0"/>
        <v>9000</v>
      </c>
    </row>
    <row r="14" spans="2:6" x14ac:dyDescent="0.15">
      <c r="B14" s="6" t="s">
        <v>4</v>
      </c>
      <c r="C14" s="18" t="s">
        <v>72</v>
      </c>
      <c r="D14" s="28">
        <v>200</v>
      </c>
      <c r="E14" s="28">
        <v>30</v>
      </c>
      <c r="F14" s="29">
        <f t="shared" si="0"/>
        <v>6000</v>
      </c>
    </row>
    <row r="15" spans="2:6" x14ac:dyDescent="0.15">
      <c r="B15" s="6" t="s">
        <v>5</v>
      </c>
      <c r="C15" s="18" t="s">
        <v>74</v>
      </c>
      <c r="D15" s="28">
        <v>1300</v>
      </c>
      <c r="E15" s="28">
        <v>30</v>
      </c>
      <c r="F15" s="29">
        <f t="shared" si="0"/>
        <v>39000</v>
      </c>
    </row>
    <row r="16" spans="2:6" x14ac:dyDescent="0.15">
      <c r="B16" s="6" t="s">
        <v>4</v>
      </c>
      <c r="C16" s="18" t="s">
        <v>76</v>
      </c>
      <c r="D16" s="28">
        <v>0</v>
      </c>
      <c r="E16" s="28">
        <v>30</v>
      </c>
      <c r="F16" s="29">
        <f t="shared" si="0"/>
        <v>0</v>
      </c>
    </row>
    <row r="17" spans="2:6" x14ac:dyDescent="0.15">
      <c r="B17" s="6" t="s">
        <v>6</v>
      </c>
      <c r="C17" s="7"/>
      <c r="D17" s="28">
        <v>300</v>
      </c>
      <c r="E17" s="28">
        <v>30</v>
      </c>
      <c r="F17" s="29">
        <f t="shared" si="0"/>
        <v>9000</v>
      </c>
    </row>
    <row r="18" spans="2:6" x14ac:dyDescent="0.15">
      <c r="B18" s="6" t="s">
        <v>7</v>
      </c>
      <c r="C18" s="7" t="s">
        <v>8</v>
      </c>
      <c r="D18" s="43">
        <v>38000</v>
      </c>
      <c r="E18" s="43">
        <v>1</v>
      </c>
      <c r="F18" s="44">
        <f t="shared" si="0"/>
        <v>38000</v>
      </c>
    </row>
    <row r="19" spans="2:6" x14ac:dyDescent="0.15">
      <c r="B19" s="6" t="s">
        <v>9</v>
      </c>
      <c r="C19" s="7" t="s">
        <v>10</v>
      </c>
      <c r="D19" s="43"/>
      <c r="E19" s="43"/>
      <c r="F19" s="44"/>
    </row>
    <row r="20" spans="2:6" x14ac:dyDescent="0.15">
      <c r="B20" s="30" t="s">
        <v>81</v>
      </c>
      <c r="C20" s="31" t="s">
        <v>82</v>
      </c>
      <c r="D20" s="28">
        <v>550</v>
      </c>
      <c r="E20" s="28">
        <v>3</v>
      </c>
      <c r="F20" s="29">
        <f t="shared" si="0"/>
        <v>1650</v>
      </c>
    </row>
    <row r="21" spans="2:6" x14ac:dyDescent="0.15">
      <c r="B21" s="6" t="s">
        <v>11</v>
      </c>
      <c r="C21" s="7" t="s">
        <v>12</v>
      </c>
      <c r="D21" s="28">
        <v>230</v>
      </c>
      <c r="E21" s="28">
        <v>30</v>
      </c>
      <c r="F21" s="29">
        <f t="shared" si="0"/>
        <v>6900</v>
      </c>
    </row>
    <row r="22" spans="2:6" x14ac:dyDescent="0.15">
      <c r="B22" s="6" t="s">
        <v>13</v>
      </c>
      <c r="C22" s="7" t="s">
        <v>14</v>
      </c>
      <c r="D22" s="28">
        <v>96</v>
      </c>
      <c r="E22" s="28">
        <v>30</v>
      </c>
      <c r="F22" s="29">
        <f t="shared" si="0"/>
        <v>2880</v>
      </c>
    </row>
    <row r="23" spans="2:6" x14ac:dyDescent="0.15">
      <c r="B23" s="6" t="s">
        <v>15</v>
      </c>
      <c r="C23" s="7" t="s">
        <v>15</v>
      </c>
      <c r="D23" s="28">
        <v>60</v>
      </c>
      <c r="E23" s="28">
        <v>30</v>
      </c>
      <c r="F23" s="29">
        <f t="shared" si="0"/>
        <v>1800</v>
      </c>
    </row>
    <row r="24" spans="2:6" x14ac:dyDescent="0.15">
      <c r="B24" s="6" t="s">
        <v>16</v>
      </c>
      <c r="C24" s="7" t="s">
        <v>16</v>
      </c>
      <c r="D24" s="28">
        <v>30</v>
      </c>
      <c r="E24" s="28">
        <v>400</v>
      </c>
      <c r="F24" s="29">
        <f t="shared" si="0"/>
        <v>12000</v>
      </c>
    </row>
    <row r="25" spans="2:6" x14ac:dyDescent="0.15">
      <c r="B25" s="6" t="s">
        <v>17</v>
      </c>
      <c r="C25" s="7" t="s">
        <v>18</v>
      </c>
      <c r="D25" s="28"/>
      <c r="E25" s="28"/>
      <c r="F25" s="29">
        <f t="shared" si="0"/>
        <v>0</v>
      </c>
    </row>
    <row r="26" spans="2:6" x14ac:dyDescent="0.15">
      <c r="B26" s="6" t="s">
        <v>19</v>
      </c>
      <c r="C26" s="7" t="s">
        <v>19</v>
      </c>
      <c r="D26" s="28">
        <v>8000</v>
      </c>
      <c r="E26" s="28">
        <v>1</v>
      </c>
      <c r="F26" s="29">
        <f t="shared" si="0"/>
        <v>8000</v>
      </c>
    </row>
    <row r="27" spans="2:6" x14ac:dyDescent="0.15">
      <c r="B27" s="6" t="s">
        <v>20</v>
      </c>
      <c r="C27" s="7" t="s">
        <v>21</v>
      </c>
      <c r="D27" s="28">
        <v>3500</v>
      </c>
      <c r="E27" s="28">
        <v>1</v>
      </c>
      <c r="F27" s="29">
        <f t="shared" si="0"/>
        <v>3500</v>
      </c>
    </row>
    <row r="28" spans="2:6" x14ac:dyDescent="0.15">
      <c r="B28" s="6" t="s">
        <v>22</v>
      </c>
      <c r="C28" s="7" t="s">
        <v>23</v>
      </c>
      <c r="D28" s="28">
        <v>1700</v>
      </c>
      <c r="E28" s="28">
        <v>1</v>
      </c>
      <c r="F28" s="29">
        <f t="shared" si="0"/>
        <v>1700</v>
      </c>
    </row>
    <row r="29" spans="2:6" x14ac:dyDescent="0.15">
      <c r="B29" s="6" t="s">
        <v>24</v>
      </c>
      <c r="C29" s="7" t="s">
        <v>24</v>
      </c>
      <c r="D29" s="28">
        <v>4100</v>
      </c>
      <c r="E29" s="28">
        <v>1</v>
      </c>
      <c r="F29" s="29">
        <f t="shared" si="0"/>
        <v>4100</v>
      </c>
    </row>
    <row r="30" spans="2:6" x14ac:dyDescent="0.15">
      <c r="B30" s="6" t="s">
        <v>25</v>
      </c>
      <c r="C30" s="7" t="s">
        <v>25</v>
      </c>
      <c r="D30" s="28">
        <v>8100</v>
      </c>
      <c r="E30" s="28">
        <v>1</v>
      </c>
      <c r="F30" s="29">
        <f t="shared" si="0"/>
        <v>8100</v>
      </c>
    </row>
    <row r="31" spans="2:6" x14ac:dyDescent="0.15">
      <c r="B31" s="6" t="s">
        <v>26</v>
      </c>
      <c r="C31" s="7" t="s">
        <v>26</v>
      </c>
      <c r="D31" s="28">
        <v>700</v>
      </c>
      <c r="E31" s="28">
        <v>1</v>
      </c>
      <c r="F31" s="29">
        <f t="shared" si="0"/>
        <v>700</v>
      </c>
    </row>
    <row r="32" spans="2:6" x14ac:dyDescent="0.15">
      <c r="B32" s="6" t="s">
        <v>27</v>
      </c>
      <c r="C32" s="7" t="s">
        <v>27</v>
      </c>
      <c r="D32" s="28">
        <v>230</v>
      </c>
      <c r="E32" s="28">
        <v>1</v>
      </c>
      <c r="F32" s="29">
        <f t="shared" si="0"/>
        <v>230</v>
      </c>
    </row>
    <row r="33" spans="2:6" x14ac:dyDescent="0.15">
      <c r="B33" s="9" t="s">
        <v>37</v>
      </c>
      <c r="C33" s="10" t="s">
        <v>37</v>
      </c>
      <c r="D33" s="23">
        <v>4453</v>
      </c>
      <c r="E33" s="23">
        <v>27</v>
      </c>
      <c r="F33" s="24">
        <f>D33*E33</f>
        <v>120231</v>
      </c>
    </row>
    <row r="34" spans="2:6" x14ac:dyDescent="0.15">
      <c r="B34" s="27" t="s">
        <v>62</v>
      </c>
      <c r="C34" s="10"/>
      <c r="D34" s="23">
        <v>4210</v>
      </c>
      <c r="E34" s="23">
        <v>2</v>
      </c>
      <c r="F34" s="24">
        <f>D34*E34</f>
        <v>8420</v>
      </c>
    </row>
    <row r="35" spans="2:6" x14ac:dyDescent="0.15">
      <c r="B35" s="9" t="s">
        <v>40</v>
      </c>
      <c r="C35" s="10" t="s">
        <v>2</v>
      </c>
      <c r="D35" s="23">
        <v>4868.76</v>
      </c>
      <c r="E35" s="23">
        <v>30</v>
      </c>
      <c r="F35" s="24">
        <f t="shared" ref="F35:F37" si="1">D35*E35</f>
        <v>146062.80000000002</v>
      </c>
    </row>
    <row r="36" spans="2:6" x14ac:dyDescent="0.15">
      <c r="B36" s="9" t="s">
        <v>58</v>
      </c>
      <c r="C36" s="10" t="s">
        <v>2</v>
      </c>
      <c r="D36" s="23">
        <v>2675</v>
      </c>
      <c r="E36" s="23">
        <v>15</v>
      </c>
      <c r="F36" s="24">
        <f t="shared" si="1"/>
        <v>40125</v>
      </c>
    </row>
    <row r="37" spans="2:6" x14ac:dyDescent="0.15">
      <c r="B37" s="9" t="s">
        <v>59</v>
      </c>
      <c r="C37" s="10"/>
      <c r="D37" s="23">
        <v>4965</v>
      </c>
      <c r="E37" s="23">
        <v>1</v>
      </c>
      <c r="F37" s="24">
        <f t="shared" si="1"/>
        <v>4965</v>
      </c>
    </row>
    <row r="38" spans="2:6" x14ac:dyDescent="0.15">
      <c r="B38" s="9" t="s">
        <v>40</v>
      </c>
      <c r="C38" s="10" t="s">
        <v>3</v>
      </c>
      <c r="D38" s="23">
        <v>6000</v>
      </c>
      <c r="E38" s="23">
        <v>1</v>
      </c>
      <c r="F38" s="24">
        <f t="shared" si="0"/>
        <v>6000</v>
      </c>
    </row>
    <row r="39" spans="2:6" x14ac:dyDescent="0.15">
      <c r="B39" s="9" t="s">
        <v>4</v>
      </c>
      <c r="C39" s="10" t="s">
        <v>64</v>
      </c>
      <c r="D39" s="23">
        <v>90</v>
      </c>
      <c r="E39" s="23">
        <v>29</v>
      </c>
      <c r="F39" s="24">
        <f t="shared" si="0"/>
        <v>2610</v>
      </c>
    </row>
    <row r="40" spans="2:6" x14ac:dyDescent="0.15">
      <c r="B40" s="9" t="s">
        <v>5</v>
      </c>
      <c r="C40" s="10" t="s">
        <v>66</v>
      </c>
      <c r="D40" s="23">
        <v>300</v>
      </c>
      <c r="E40" s="23">
        <v>29</v>
      </c>
      <c r="F40" s="24">
        <f t="shared" si="0"/>
        <v>8700</v>
      </c>
    </row>
    <row r="41" spans="2:6" x14ac:dyDescent="0.15">
      <c r="B41" s="9" t="s">
        <v>4</v>
      </c>
      <c r="C41" s="19" t="s">
        <v>77</v>
      </c>
      <c r="D41" s="23">
        <v>350</v>
      </c>
      <c r="E41" s="23">
        <v>29</v>
      </c>
      <c r="F41" s="24">
        <f t="shared" si="0"/>
        <v>10150</v>
      </c>
    </row>
    <row r="42" spans="2:6" x14ac:dyDescent="0.15">
      <c r="B42" s="9" t="s">
        <v>5</v>
      </c>
      <c r="C42" s="10" t="s">
        <v>69</v>
      </c>
      <c r="D42" s="23">
        <v>300</v>
      </c>
      <c r="E42" s="23">
        <v>29</v>
      </c>
      <c r="F42" s="24">
        <f t="shared" si="0"/>
        <v>8700</v>
      </c>
    </row>
    <row r="43" spans="2:6" x14ac:dyDescent="0.15">
      <c r="B43" s="9" t="s">
        <v>4</v>
      </c>
      <c r="C43" s="10" t="s">
        <v>71</v>
      </c>
      <c r="D43" s="23">
        <v>200</v>
      </c>
      <c r="E43" s="23">
        <v>29</v>
      </c>
      <c r="F43" s="24">
        <f t="shared" si="0"/>
        <v>5800</v>
      </c>
    </row>
    <row r="44" spans="2:6" x14ac:dyDescent="0.15">
      <c r="B44" s="9" t="s">
        <v>5</v>
      </c>
      <c r="C44" s="10" t="s">
        <v>73</v>
      </c>
      <c r="D44" s="23">
        <v>1300</v>
      </c>
      <c r="E44" s="23">
        <v>29</v>
      </c>
      <c r="F44" s="24">
        <f t="shared" si="0"/>
        <v>37700</v>
      </c>
    </row>
    <row r="45" spans="2:6" x14ac:dyDescent="0.15">
      <c r="B45" s="9" t="s">
        <v>4</v>
      </c>
      <c r="C45" s="10" t="s">
        <v>75</v>
      </c>
      <c r="D45" s="23">
        <v>0</v>
      </c>
      <c r="E45" s="23">
        <v>29</v>
      </c>
      <c r="F45" s="24">
        <f t="shared" si="0"/>
        <v>0</v>
      </c>
    </row>
    <row r="46" spans="2:6" x14ac:dyDescent="0.15">
      <c r="B46" s="9" t="s">
        <v>6</v>
      </c>
      <c r="C46" s="10"/>
      <c r="D46" s="23">
        <v>300</v>
      </c>
      <c r="E46" s="23">
        <v>29</v>
      </c>
      <c r="F46" s="24">
        <f t="shared" si="0"/>
        <v>8700</v>
      </c>
    </row>
    <row r="47" spans="2:6" x14ac:dyDescent="0.15">
      <c r="B47" s="9" t="s">
        <v>7</v>
      </c>
      <c r="C47" s="10" t="s">
        <v>8</v>
      </c>
      <c r="D47" s="45">
        <v>40000</v>
      </c>
      <c r="E47" s="45">
        <v>1</v>
      </c>
      <c r="F47" s="46">
        <f>D47*E47</f>
        <v>40000</v>
      </c>
    </row>
    <row r="48" spans="2:6" x14ac:dyDescent="0.15">
      <c r="B48" s="9" t="s">
        <v>9</v>
      </c>
      <c r="C48" s="10" t="s">
        <v>10</v>
      </c>
      <c r="D48" s="45"/>
      <c r="E48" s="45"/>
      <c r="F48" s="46"/>
    </row>
    <row r="49" spans="2:6" x14ac:dyDescent="0.15">
      <c r="B49" s="25" t="s">
        <v>81</v>
      </c>
      <c r="C49" s="26" t="s">
        <v>82</v>
      </c>
      <c r="D49" s="23">
        <v>550</v>
      </c>
      <c r="E49" s="23">
        <v>3</v>
      </c>
      <c r="F49" s="24">
        <f t="shared" ref="F49:F53" si="2">D49*E49</f>
        <v>1650</v>
      </c>
    </row>
    <row r="50" spans="2:6" x14ac:dyDescent="0.15">
      <c r="B50" s="9" t="s">
        <v>11</v>
      </c>
      <c r="C50" s="10" t="s">
        <v>12</v>
      </c>
      <c r="D50" s="23">
        <v>170</v>
      </c>
      <c r="E50" s="23">
        <v>29</v>
      </c>
      <c r="F50" s="24">
        <f t="shared" si="2"/>
        <v>4930</v>
      </c>
    </row>
    <row r="51" spans="2:6" x14ac:dyDescent="0.15">
      <c r="B51" s="9" t="s">
        <v>13</v>
      </c>
      <c r="C51" s="10" t="s">
        <v>14</v>
      </c>
      <c r="D51" s="23">
        <v>96</v>
      </c>
      <c r="E51" s="23">
        <v>29</v>
      </c>
      <c r="F51" s="24">
        <f t="shared" si="2"/>
        <v>2784</v>
      </c>
    </row>
    <row r="52" spans="2:6" x14ac:dyDescent="0.15">
      <c r="B52" s="9" t="s">
        <v>15</v>
      </c>
      <c r="C52" s="10" t="s">
        <v>15</v>
      </c>
      <c r="D52" s="23">
        <v>60</v>
      </c>
      <c r="E52" s="23">
        <v>29</v>
      </c>
      <c r="F52" s="24">
        <f t="shared" si="2"/>
        <v>1740</v>
      </c>
    </row>
    <row r="53" spans="2:6" x14ac:dyDescent="0.15">
      <c r="B53" s="9" t="s">
        <v>16</v>
      </c>
      <c r="C53" s="10" t="s">
        <v>16</v>
      </c>
      <c r="D53" s="23">
        <v>13</v>
      </c>
      <c r="E53" s="23">
        <v>400</v>
      </c>
      <c r="F53" s="24">
        <f t="shared" si="2"/>
        <v>5200</v>
      </c>
    </row>
    <row r="54" spans="2:6" x14ac:dyDescent="0.15">
      <c r="B54" s="9" t="s">
        <v>17</v>
      </c>
      <c r="C54" s="10" t="s">
        <v>18</v>
      </c>
      <c r="D54" s="23"/>
      <c r="E54" s="23"/>
      <c r="F54" s="24"/>
    </row>
    <row r="55" spans="2:6" x14ac:dyDescent="0.15">
      <c r="B55" s="9" t="s">
        <v>19</v>
      </c>
      <c r="C55" s="10" t="s">
        <v>19</v>
      </c>
      <c r="D55" s="23">
        <v>8000</v>
      </c>
      <c r="E55" s="23">
        <v>1</v>
      </c>
      <c r="F55" s="24">
        <f t="shared" ref="F55:F63" si="3">D55*E55</f>
        <v>8000</v>
      </c>
    </row>
    <row r="56" spans="2:6" x14ac:dyDescent="0.15">
      <c r="B56" s="9" t="s">
        <v>20</v>
      </c>
      <c r="C56" s="10" t="s">
        <v>21</v>
      </c>
      <c r="D56" s="23">
        <v>3500</v>
      </c>
      <c r="E56" s="23">
        <v>1</v>
      </c>
      <c r="F56" s="24">
        <f t="shared" si="3"/>
        <v>3500</v>
      </c>
    </row>
    <row r="57" spans="2:6" x14ac:dyDescent="0.15">
      <c r="B57" s="9" t="s">
        <v>22</v>
      </c>
      <c r="C57" s="10" t="s">
        <v>23</v>
      </c>
      <c r="D57" s="23">
        <v>1700</v>
      </c>
      <c r="E57" s="23">
        <v>1</v>
      </c>
      <c r="F57" s="24">
        <f t="shared" si="3"/>
        <v>1700</v>
      </c>
    </row>
    <row r="58" spans="2:6" x14ac:dyDescent="0.15">
      <c r="B58" s="9" t="s">
        <v>24</v>
      </c>
      <c r="C58" s="10" t="s">
        <v>24</v>
      </c>
      <c r="D58" s="23">
        <v>4350</v>
      </c>
      <c r="E58" s="23">
        <v>1</v>
      </c>
      <c r="F58" s="24">
        <f t="shared" si="3"/>
        <v>4350</v>
      </c>
    </row>
    <row r="59" spans="2:6" x14ac:dyDescent="0.15">
      <c r="B59" s="9" t="s">
        <v>25</v>
      </c>
      <c r="C59" s="10" t="s">
        <v>25</v>
      </c>
      <c r="D59" s="23">
        <v>11412.52</v>
      </c>
      <c r="E59" s="23">
        <v>1</v>
      </c>
      <c r="F59" s="24">
        <f t="shared" si="3"/>
        <v>11412.52</v>
      </c>
    </row>
    <row r="60" spans="2:6" x14ac:dyDescent="0.15">
      <c r="B60" s="9" t="s">
        <v>26</v>
      </c>
      <c r="C60" s="10" t="s">
        <v>26</v>
      </c>
      <c r="D60" s="23">
        <v>700</v>
      </c>
      <c r="E60" s="23">
        <v>1</v>
      </c>
      <c r="F60" s="24">
        <f t="shared" si="3"/>
        <v>700</v>
      </c>
    </row>
    <row r="61" spans="2:6" x14ac:dyDescent="0.15">
      <c r="B61" s="9" t="s">
        <v>27</v>
      </c>
      <c r="C61" s="10" t="s">
        <v>27</v>
      </c>
      <c r="D61" s="23">
        <v>170</v>
      </c>
      <c r="E61" s="23">
        <v>1</v>
      </c>
      <c r="F61" s="24">
        <f t="shared" si="3"/>
        <v>170</v>
      </c>
    </row>
    <row r="62" spans="2:6" x14ac:dyDescent="0.15">
      <c r="B62" s="6" t="s">
        <v>38</v>
      </c>
      <c r="C62" s="7" t="s">
        <v>38</v>
      </c>
      <c r="D62" s="28">
        <v>4500</v>
      </c>
      <c r="E62" s="28">
        <v>30</v>
      </c>
      <c r="F62" s="29">
        <f t="shared" si="3"/>
        <v>135000</v>
      </c>
    </row>
    <row r="63" spans="2:6" x14ac:dyDescent="0.15">
      <c r="B63" s="8" t="s">
        <v>60</v>
      </c>
      <c r="C63" s="7"/>
      <c r="D63" s="28">
        <v>2040</v>
      </c>
      <c r="E63" s="28">
        <v>2</v>
      </c>
      <c r="F63" s="29">
        <f t="shared" si="3"/>
        <v>4080</v>
      </c>
    </row>
    <row r="64" spans="2:6" x14ac:dyDescent="0.15">
      <c r="B64" s="34" t="s">
        <v>63</v>
      </c>
      <c r="C64" s="7"/>
      <c r="D64" s="28">
        <v>4750</v>
      </c>
      <c r="E64" s="28">
        <v>3</v>
      </c>
      <c r="F64" s="29">
        <f>D64*E64</f>
        <v>14250</v>
      </c>
    </row>
    <row r="65" spans="2:6" x14ac:dyDescent="0.15">
      <c r="B65" s="6" t="s">
        <v>41</v>
      </c>
      <c r="C65" s="7" t="s">
        <v>2</v>
      </c>
      <c r="D65" s="28">
        <v>2350</v>
      </c>
      <c r="E65" s="28">
        <v>34</v>
      </c>
      <c r="F65" s="29">
        <f t="shared" ref="F65:F107" si="4">D65*E65</f>
        <v>79900</v>
      </c>
    </row>
    <row r="66" spans="2:6" x14ac:dyDescent="0.15">
      <c r="B66" s="6" t="s">
        <v>58</v>
      </c>
      <c r="C66" s="7" t="s">
        <v>2</v>
      </c>
      <c r="D66" s="28">
        <v>2675</v>
      </c>
      <c r="E66" s="28">
        <v>17</v>
      </c>
      <c r="F66" s="29">
        <f t="shared" si="4"/>
        <v>45475</v>
      </c>
    </row>
    <row r="67" spans="2:6" x14ac:dyDescent="0.15">
      <c r="B67" s="6" t="s">
        <v>59</v>
      </c>
      <c r="C67" s="7"/>
      <c r="D67" s="28">
        <v>2950</v>
      </c>
      <c r="E67" s="28">
        <v>1</v>
      </c>
      <c r="F67" s="29">
        <f t="shared" si="4"/>
        <v>2950</v>
      </c>
    </row>
    <row r="68" spans="2:6" x14ac:dyDescent="0.15">
      <c r="B68" s="6" t="s">
        <v>41</v>
      </c>
      <c r="C68" s="7" t="s">
        <v>3</v>
      </c>
      <c r="D68" s="28">
        <v>5000</v>
      </c>
      <c r="E68" s="28">
        <v>1</v>
      </c>
      <c r="F68" s="29">
        <f t="shared" si="4"/>
        <v>5000</v>
      </c>
    </row>
    <row r="69" spans="2:6" x14ac:dyDescent="0.15">
      <c r="B69" s="6" t="s">
        <v>4</v>
      </c>
      <c r="C69" s="7" t="s">
        <v>64</v>
      </c>
      <c r="D69" s="28">
        <v>90</v>
      </c>
      <c r="E69" s="28">
        <v>33</v>
      </c>
      <c r="F69" s="29">
        <f t="shared" si="4"/>
        <v>2970</v>
      </c>
    </row>
    <row r="70" spans="2:6" x14ac:dyDescent="0.15">
      <c r="B70" s="6" t="s">
        <v>5</v>
      </c>
      <c r="C70" s="7" t="s">
        <v>66</v>
      </c>
      <c r="D70" s="28">
        <v>360</v>
      </c>
      <c r="E70" s="28">
        <v>33</v>
      </c>
      <c r="F70" s="29">
        <f t="shared" si="4"/>
        <v>11880</v>
      </c>
    </row>
    <row r="71" spans="2:6" x14ac:dyDescent="0.15">
      <c r="B71" s="6" t="s">
        <v>4</v>
      </c>
      <c r="C71" s="18" t="s">
        <v>78</v>
      </c>
      <c r="D71" s="28">
        <v>380</v>
      </c>
      <c r="E71" s="28">
        <v>33</v>
      </c>
      <c r="F71" s="29">
        <f t="shared" si="4"/>
        <v>12540</v>
      </c>
    </row>
    <row r="72" spans="2:6" x14ac:dyDescent="0.15">
      <c r="B72" s="6" t="s">
        <v>5</v>
      </c>
      <c r="C72" s="18" t="s">
        <v>79</v>
      </c>
      <c r="D72" s="28">
        <v>1500</v>
      </c>
      <c r="E72" s="28">
        <v>33</v>
      </c>
      <c r="F72" s="29">
        <f t="shared" si="4"/>
        <v>49500</v>
      </c>
    </row>
    <row r="73" spans="2:6" x14ac:dyDescent="0.15">
      <c r="B73" s="6" t="s">
        <v>4</v>
      </c>
      <c r="C73" s="18" t="s">
        <v>80</v>
      </c>
      <c r="D73" s="28">
        <v>1500</v>
      </c>
      <c r="E73" s="28">
        <v>33</v>
      </c>
      <c r="F73" s="29">
        <f t="shared" si="4"/>
        <v>49500</v>
      </c>
    </row>
    <row r="74" spans="2:6" x14ac:dyDescent="0.15">
      <c r="B74" s="6" t="s">
        <v>5</v>
      </c>
      <c r="C74" s="18" t="s">
        <v>72</v>
      </c>
      <c r="D74" s="28">
        <v>200</v>
      </c>
      <c r="E74" s="28">
        <v>33</v>
      </c>
      <c r="F74" s="29">
        <f t="shared" si="4"/>
        <v>6600</v>
      </c>
    </row>
    <row r="75" spans="2:6" x14ac:dyDescent="0.15">
      <c r="B75" s="6" t="s">
        <v>4</v>
      </c>
      <c r="C75" s="7" t="s">
        <v>75</v>
      </c>
      <c r="D75" s="28">
        <v>200</v>
      </c>
      <c r="E75" s="28">
        <v>33</v>
      </c>
      <c r="F75" s="29">
        <f t="shared" si="4"/>
        <v>6600</v>
      </c>
    </row>
    <row r="76" spans="2:6" x14ac:dyDescent="0.15">
      <c r="B76" s="6" t="s">
        <v>6</v>
      </c>
      <c r="C76" s="7"/>
      <c r="D76" s="28">
        <v>300</v>
      </c>
      <c r="E76" s="28">
        <v>33</v>
      </c>
      <c r="F76" s="29">
        <f t="shared" si="4"/>
        <v>9900</v>
      </c>
    </row>
    <row r="77" spans="2:6" x14ac:dyDescent="0.15">
      <c r="B77" s="6" t="s">
        <v>7</v>
      </c>
      <c r="C77" s="7" t="s">
        <v>8</v>
      </c>
      <c r="D77" s="43">
        <v>38000</v>
      </c>
      <c r="E77" s="43">
        <v>1</v>
      </c>
      <c r="F77" s="44">
        <f t="shared" si="4"/>
        <v>38000</v>
      </c>
    </row>
    <row r="78" spans="2:6" x14ac:dyDescent="0.15">
      <c r="B78" s="6" t="s">
        <v>9</v>
      </c>
      <c r="C78" s="7" t="s">
        <v>10</v>
      </c>
      <c r="D78" s="43"/>
      <c r="E78" s="43"/>
      <c r="F78" s="44"/>
    </row>
    <row r="79" spans="2:6" x14ac:dyDescent="0.15">
      <c r="B79" s="38" t="s">
        <v>90</v>
      </c>
      <c r="C79" s="39"/>
      <c r="D79" s="36">
        <v>550</v>
      </c>
      <c r="E79" s="36">
        <v>3.5</v>
      </c>
      <c r="F79" s="37">
        <f>D79*E79</f>
        <v>1925</v>
      </c>
    </row>
    <row r="80" spans="2:6" x14ac:dyDescent="0.15">
      <c r="B80" s="6" t="s">
        <v>11</v>
      </c>
      <c r="C80" s="7" t="s">
        <v>12</v>
      </c>
      <c r="D80" s="28">
        <v>160</v>
      </c>
      <c r="E80" s="28">
        <v>33</v>
      </c>
      <c r="F80" s="29">
        <f t="shared" si="4"/>
        <v>5280</v>
      </c>
    </row>
    <row r="81" spans="2:6" x14ac:dyDescent="0.15">
      <c r="B81" s="6" t="s">
        <v>13</v>
      </c>
      <c r="C81" s="7" t="s">
        <v>14</v>
      </c>
      <c r="D81" s="28">
        <v>96</v>
      </c>
      <c r="E81" s="28">
        <v>33</v>
      </c>
      <c r="F81" s="29">
        <f t="shared" si="4"/>
        <v>3168</v>
      </c>
    </row>
    <row r="82" spans="2:6" x14ac:dyDescent="0.15">
      <c r="B82" s="6" t="s">
        <v>15</v>
      </c>
      <c r="C82" s="7" t="s">
        <v>15</v>
      </c>
      <c r="D82" s="28">
        <v>60</v>
      </c>
      <c r="E82" s="28">
        <v>33</v>
      </c>
      <c r="F82" s="29">
        <f t="shared" si="4"/>
        <v>1980</v>
      </c>
    </row>
    <row r="83" spans="2:6" x14ac:dyDescent="0.15">
      <c r="B83" s="6" t="s">
        <v>16</v>
      </c>
      <c r="C83" s="7" t="s">
        <v>16</v>
      </c>
      <c r="D83" s="28">
        <v>33</v>
      </c>
      <c r="E83" s="28">
        <v>400</v>
      </c>
      <c r="F83" s="29">
        <f t="shared" si="4"/>
        <v>13200</v>
      </c>
    </row>
    <row r="84" spans="2:6" x14ac:dyDescent="0.15">
      <c r="B84" s="6" t="s">
        <v>17</v>
      </c>
      <c r="C84" s="7" t="s">
        <v>18</v>
      </c>
      <c r="D84" s="28"/>
      <c r="E84" s="28"/>
      <c r="F84" s="29">
        <f t="shared" si="4"/>
        <v>0</v>
      </c>
    </row>
    <row r="85" spans="2:6" x14ac:dyDescent="0.15">
      <c r="B85" s="6" t="s">
        <v>19</v>
      </c>
      <c r="C85" s="7" t="s">
        <v>19</v>
      </c>
      <c r="D85" s="28">
        <v>8000</v>
      </c>
      <c r="E85" s="28">
        <v>1</v>
      </c>
      <c r="F85" s="29">
        <f t="shared" si="4"/>
        <v>8000</v>
      </c>
    </row>
    <row r="86" spans="2:6" x14ac:dyDescent="0.15">
      <c r="B86" s="6" t="s">
        <v>20</v>
      </c>
      <c r="C86" s="7" t="s">
        <v>21</v>
      </c>
      <c r="D86" s="28">
        <v>3500</v>
      </c>
      <c r="E86" s="28">
        <v>1</v>
      </c>
      <c r="F86" s="29">
        <f t="shared" si="4"/>
        <v>3500</v>
      </c>
    </row>
    <row r="87" spans="2:6" x14ac:dyDescent="0.15">
      <c r="B87" s="6" t="s">
        <v>22</v>
      </c>
      <c r="C87" s="7" t="s">
        <v>23</v>
      </c>
      <c r="D87" s="28">
        <v>1700</v>
      </c>
      <c r="E87" s="28">
        <v>1</v>
      </c>
      <c r="F87" s="29">
        <f t="shared" si="4"/>
        <v>1700</v>
      </c>
    </row>
    <row r="88" spans="2:6" x14ac:dyDescent="0.15">
      <c r="B88" s="6" t="s">
        <v>24</v>
      </c>
      <c r="C88" s="7" t="s">
        <v>24</v>
      </c>
      <c r="D88" s="28"/>
      <c r="E88" s="28"/>
      <c r="F88" s="29">
        <f t="shared" si="4"/>
        <v>0</v>
      </c>
    </row>
    <row r="89" spans="2:6" x14ac:dyDescent="0.15">
      <c r="B89" s="6" t="s">
        <v>25</v>
      </c>
      <c r="C89" s="7" t="s">
        <v>25</v>
      </c>
      <c r="D89" s="28"/>
      <c r="E89" s="28"/>
      <c r="F89" s="29">
        <f t="shared" si="4"/>
        <v>0</v>
      </c>
    </row>
    <row r="90" spans="2:6" x14ac:dyDescent="0.15">
      <c r="B90" s="6" t="s">
        <v>26</v>
      </c>
      <c r="C90" s="7" t="s">
        <v>26</v>
      </c>
      <c r="D90" s="28">
        <v>700</v>
      </c>
      <c r="E90" s="28">
        <v>1</v>
      </c>
      <c r="F90" s="29">
        <f t="shared" si="4"/>
        <v>700</v>
      </c>
    </row>
    <row r="91" spans="2:6" x14ac:dyDescent="0.15">
      <c r="B91" s="6" t="s">
        <v>27</v>
      </c>
      <c r="C91" s="7" t="s">
        <v>27</v>
      </c>
      <c r="D91" s="28">
        <v>160</v>
      </c>
      <c r="E91" s="28">
        <v>1</v>
      </c>
      <c r="F91" s="29">
        <f t="shared" si="4"/>
        <v>160</v>
      </c>
    </row>
    <row r="92" spans="2:6" x14ac:dyDescent="0.15">
      <c r="B92" s="6" t="s">
        <v>28</v>
      </c>
      <c r="C92" s="7" t="s">
        <v>28</v>
      </c>
      <c r="D92" s="28">
        <v>160000</v>
      </c>
      <c r="E92" s="28">
        <v>1</v>
      </c>
      <c r="F92" s="29">
        <f t="shared" si="4"/>
        <v>160000</v>
      </c>
    </row>
    <row r="93" spans="2:6" x14ac:dyDescent="0.15">
      <c r="B93" s="6" t="s">
        <v>44</v>
      </c>
      <c r="C93" s="7" t="s">
        <v>32</v>
      </c>
      <c r="D93" s="28">
        <v>4985</v>
      </c>
      <c r="E93" s="28">
        <v>2</v>
      </c>
      <c r="F93" s="29">
        <f t="shared" si="4"/>
        <v>9970</v>
      </c>
    </row>
    <row r="94" spans="2:6" x14ac:dyDescent="0.15">
      <c r="B94" s="6" t="s">
        <v>45</v>
      </c>
      <c r="C94" s="7" t="s">
        <v>48</v>
      </c>
      <c r="D94" s="28">
        <v>3212.5</v>
      </c>
      <c r="E94" s="28">
        <v>6</v>
      </c>
      <c r="F94" s="29">
        <f t="shared" si="4"/>
        <v>19275</v>
      </c>
    </row>
    <row r="95" spans="2:6" x14ac:dyDescent="0.15">
      <c r="B95" s="6" t="s">
        <v>47</v>
      </c>
      <c r="C95" s="7" t="s">
        <v>47</v>
      </c>
      <c r="D95" s="28">
        <v>200</v>
      </c>
      <c r="E95" s="28">
        <v>7</v>
      </c>
      <c r="F95" s="29">
        <f t="shared" si="4"/>
        <v>1400</v>
      </c>
    </row>
    <row r="96" spans="2:6" x14ac:dyDescent="0.15">
      <c r="B96" s="6" t="s">
        <v>46</v>
      </c>
      <c r="C96" s="7" t="s">
        <v>46</v>
      </c>
      <c r="D96" s="28">
        <v>36000</v>
      </c>
      <c r="E96" s="28">
        <v>1</v>
      </c>
      <c r="F96" s="29">
        <f t="shared" si="4"/>
        <v>36000</v>
      </c>
    </row>
    <row r="97" spans="2:6" x14ac:dyDescent="0.15">
      <c r="B97" s="6" t="s">
        <v>42</v>
      </c>
      <c r="C97" s="7" t="s">
        <v>43</v>
      </c>
      <c r="D97" s="28">
        <v>700</v>
      </c>
      <c r="E97" s="28">
        <v>1</v>
      </c>
      <c r="F97" s="29">
        <f>D97*E97</f>
        <v>700</v>
      </c>
    </row>
    <row r="98" spans="2:6" x14ac:dyDescent="0.15">
      <c r="B98" s="6" t="s">
        <v>49</v>
      </c>
      <c r="C98" s="7" t="s">
        <v>50</v>
      </c>
      <c r="D98" s="28">
        <v>1700</v>
      </c>
      <c r="E98" s="28">
        <v>1</v>
      </c>
      <c r="F98" s="29">
        <f t="shared" si="4"/>
        <v>1700</v>
      </c>
    </row>
    <row r="99" spans="2:6" x14ac:dyDescent="0.15">
      <c r="B99" s="6" t="s">
        <v>51</v>
      </c>
      <c r="C99" s="7" t="s">
        <v>52</v>
      </c>
      <c r="D99" s="28">
        <v>600</v>
      </c>
      <c r="E99" s="28">
        <v>2</v>
      </c>
      <c r="F99" s="29">
        <f t="shared" si="4"/>
        <v>1200</v>
      </c>
    </row>
    <row r="100" spans="2:6" x14ac:dyDescent="0.15">
      <c r="B100" s="6" t="s">
        <v>53</v>
      </c>
      <c r="C100" s="7" t="s">
        <v>54</v>
      </c>
      <c r="D100" s="28">
        <v>400</v>
      </c>
      <c r="E100" s="28">
        <v>2</v>
      </c>
      <c r="F100" s="29">
        <f t="shared" si="4"/>
        <v>800</v>
      </c>
    </row>
    <row r="101" spans="2:6" x14ac:dyDescent="0.15">
      <c r="B101" s="6" t="s">
        <v>55</v>
      </c>
      <c r="C101" s="7"/>
      <c r="D101" s="28">
        <v>4000</v>
      </c>
      <c r="E101" s="28">
        <v>9</v>
      </c>
      <c r="F101" s="29">
        <f t="shared" si="4"/>
        <v>36000</v>
      </c>
    </row>
    <row r="102" spans="2:6" x14ac:dyDescent="0.15">
      <c r="B102" s="32" t="s">
        <v>85</v>
      </c>
      <c r="C102" s="33" t="s">
        <v>86</v>
      </c>
      <c r="D102" s="28">
        <v>510</v>
      </c>
      <c r="E102" s="28">
        <v>6</v>
      </c>
      <c r="F102" s="29">
        <f t="shared" si="4"/>
        <v>3060</v>
      </c>
    </row>
    <row r="103" spans="2:6" x14ac:dyDescent="0.15">
      <c r="B103" s="6" t="s">
        <v>29</v>
      </c>
      <c r="C103" s="7"/>
      <c r="D103" s="35">
        <v>30000</v>
      </c>
      <c r="E103" s="28">
        <v>1</v>
      </c>
      <c r="F103" s="29">
        <f t="shared" si="4"/>
        <v>30000</v>
      </c>
    </row>
    <row r="104" spans="2:6" x14ac:dyDescent="0.15">
      <c r="B104" s="6" t="s">
        <v>30</v>
      </c>
      <c r="C104" s="7"/>
      <c r="D104" s="28">
        <v>400</v>
      </c>
      <c r="E104" s="28">
        <v>4</v>
      </c>
      <c r="F104" s="29">
        <f t="shared" si="4"/>
        <v>1600</v>
      </c>
    </row>
    <row r="105" spans="2:6" x14ac:dyDescent="0.15">
      <c r="B105" s="6" t="s">
        <v>31</v>
      </c>
      <c r="C105" s="7"/>
      <c r="D105" s="28">
        <v>60</v>
      </c>
      <c r="E105" s="28">
        <v>61</v>
      </c>
      <c r="F105" s="29">
        <f t="shared" si="4"/>
        <v>3660</v>
      </c>
    </row>
    <row r="106" spans="2:6" x14ac:dyDescent="0.15">
      <c r="B106" s="38" t="s">
        <v>87</v>
      </c>
      <c r="C106" s="7"/>
      <c r="D106" s="35">
        <v>37056</v>
      </c>
      <c r="E106" s="28">
        <v>1</v>
      </c>
      <c r="F106" s="29">
        <f t="shared" si="4"/>
        <v>37056</v>
      </c>
    </row>
    <row r="107" spans="2:6" x14ac:dyDescent="0.15">
      <c r="B107" s="38" t="s">
        <v>88</v>
      </c>
      <c r="C107" s="40" t="s">
        <v>89</v>
      </c>
      <c r="D107" s="36">
        <v>16</v>
      </c>
      <c r="E107" s="36">
        <v>97</v>
      </c>
      <c r="F107" s="37">
        <f t="shared" si="4"/>
        <v>1552</v>
      </c>
    </row>
    <row r="108" spans="2:6" ht="27" customHeight="1" x14ac:dyDescent="0.15">
      <c r="B108" s="11"/>
      <c r="C108" s="22"/>
      <c r="D108" s="22"/>
      <c r="E108" s="12" t="s">
        <v>33</v>
      </c>
      <c r="F108" s="13">
        <f>SUM(F3:F107)</f>
        <v>1841091.32</v>
      </c>
    </row>
    <row r="109" spans="2:6" ht="27" customHeight="1" x14ac:dyDescent="0.15">
      <c r="B109" s="14"/>
      <c r="C109" s="15"/>
      <c r="D109" s="15"/>
      <c r="E109" s="16" t="s">
        <v>34</v>
      </c>
      <c r="F109" s="17">
        <f>F108*1.06</f>
        <v>1951556.7992000002</v>
      </c>
    </row>
    <row r="110" spans="2:6" ht="38" customHeight="1" x14ac:dyDescent="0.15">
      <c r="E110" s="41" t="s">
        <v>91</v>
      </c>
      <c r="F110" s="42">
        <v>1950000</v>
      </c>
    </row>
  </sheetData>
  <mergeCells count="9">
    <mergeCell ref="D77:D78"/>
    <mergeCell ref="E77:E78"/>
    <mergeCell ref="F77:F78"/>
    <mergeCell ref="D18:D19"/>
    <mergeCell ref="E18:E19"/>
    <mergeCell ref="F18:F19"/>
    <mergeCell ref="D47:D48"/>
    <mergeCell ref="E47:E48"/>
    <mergeCell ref="F47:F48"/>
  </mergeCells>
  <phoneticPr fontId="10" type="noConversion"/>
  <pageMargins left="0.7" right="0.7" top="0.75" bottom="0.75" header="0.3" footer="0.3"/>
  <pageSetup paperSize="9" scale="47" orientation="portrait" horizontalDpi="4294967292" verticalDpi="4294967292" copies="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实际支出0114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用户</cp:lastModifiedBy>
  <cp:lastPrinted>2018-12-14T06:32:29Z</cp:lastPrinted>
  <dcterms:created xsi:type="dcterms:W3CDTF">2018-11-13T03:03:52Z</dcterms:created>
  <dcterms:modified xsi:type="dcterms:W3CDTF">2019-01-21T05:12:48Z</dcterms:modified>
</cp:coreProperties>
</file>