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8620" yWindow="1060" windowWidth="33980" windowHeight="19480"/>
  </bookViews>
  <sheets>
    <sheet name="中茵皇冠假日【90】" sheetId="7" r:id="rId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4" i="7" l="1"/>
  <c r="J55" i="7"/>
  <c r="J23" i="7"/>
  <c r="J24" i="7"/>
  <c r="J20" i="7"/>
  <c r="J21" i="7"/>
  <c r="J22" i="7"/>
  <c r="J17" i="7"/>
  <c r="J28" i="7"/>
  <c r="J31" i="7"/>
  <c r="J26" i="7"/>
  <c r="J27" i="7"/>
  <c r="J29" i="7"/>
  <c r="J30" i="7"/>
  <c r="J38" i="7"/>
  <c r="J39" i="7"/>
  <c r="J33" i="7"/>
  <c r="J34" i="7"/>
  <c r="J35" i="7"/>
  <c r="J36" i="7"/>
  <c r="J37" i="7"/>
  <c r="J40" i="7"/>
  <c r="J56" i="7"/>
  <c r="J52" i="7"/>
  <c r="J53" i="7"/>
  <c r="J58" i="7"/>
  <c r="J59" i="7"/>
  <c r="J15" i="7"/>
  <c r="J16" i="7"/>
  <c r="J18" i="7"/>
  <c r="J42" i="7"/>
  <c r="J43" i="7"/>
  <c r="J44" i="7"/>
  <c r="J45" i="7"/>
  <c r="J46" i="7"/>
  <c r="J48" i="7"/>
  <c r="J49" i="7"/>
  <c r="J50" i="7"/>
  <c r="J51" i="7"/>
  <c r="J14" i="7"/>
  <c r="J10" i="7"/>
  <c r="J13" i="7" s="1"/>
  <c r="J11" i="7"/>
  <c r="J12" i="7"/>
  <c r="J6" i="7"/>
  <c r="J7" i="7"/>
  <c r="J8" i="7"/>
  <c r="J25" i="7"/>
  <c r="J47" i="7" l="1"/>
  <c r="J19" i="7"/>
  <c r="J9" i="7"/>
  <c r="J61" i="7" s="1"/>
  <c r="J32" i="7"/>
  <c r="J60" i="7"/>
  <c r="J62" i="7"/>
  <c r="J57" i="7"/>
  <c r="J41" i="7"/>
  <c r="J63" i="7" l="1"/>
  <c r="J64" i="7" l="1"/>
  <c r="J65" i="7" s="1"/>
</calcChain>
</file>

<file path=xl/sharedStrings.xml><?xml version="1.0" encoding="utf-8"?>
<sst xmlns="http://schemas.openxmlformats.org/spreadsheetml/2006/main" count="258" uniqueCount="165">
  <si>
    <t>供应商名称</t>
  </si>
  <si>
    <t>报价日期</t>
  </si>
  <si>
    <t>联系人</t>
  </si>
  <si>
    <t>电子邮件</t>
  </si>
  <si>
    <t>电话</t>
  </si>
  <si>
    <t>报价有效期（天）</t>
    <phoneticPr fontId="2" type="noConversion"/>
  </si>
  <si>
    <t>服务内容</t>
  </si>
  <si>
    <t>数量1</t>
    <phoneticPr fontId="2" type="noConversion"/>
  </si>
  <si>
    <t>单位</t>
    <phoneticPr fontId="2" type="noConversion"/>
  </si>
  <si>
    <t>数量2</t>
    <phoneticPr fontId="2" type="noConversion"/>
  </si>
  <si>
    <t>备注</t>
  </si>
  <si>
    <t>摄影摄像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</si>
  <si>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</si>
  <si>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</si>
  <si>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</si>
  <si>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</si>
  <si>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</si>
  <si>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</si>
  <si>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酒店服务</t>
    <phoneticPr fontId="2" type="noConversion"/>
  </si>
  <si>
    <t>餐饮服务</t>
    <phoneticPr fontId="2" type="noConversion"/>
  </si>
  <si>
    <t>活动用车</t>
    <phoneticPr fontId="2" type="noConversion"/>
  </si>
  <si>
    <t>自行添加行数</t>
    <phoneticPr fontId="2" type="noConversion"/>
  </si>
  <si>
    <t>团建游览服务</t>
    <phoneticPr fontId="2" type="noConversion"/>
  </si>
  <si>
    <t>礼品</t>
    <phoneticPr fontId="2" type="noConversion"/>
  </si>
  <si>
    <t>天</t>
    <phoneticPr fontId="2" type="noConversion"/>
  </si>
  <si>
    <t>其他项</t>
    <phoneticPr fontId="2" type="noConversion"/>
  </si>
  <si>
    <t>其他项费用合计</t>
    <phoneticPr fontId="2" type="noConversion"/>
  </si>
  <si>
    <t>物料及团建用品</t>
    <phoneticPr fontId="2" type="noConversion"/>
  </si>
  <si>
    <t>物料及团建用品费用合计</t>
    <phoneticPr fontId="2" type="noConversion"/>
  </si>
  <si>
    <t>项</t>
    <phoneticPr fontId="2" type="noConversion"/>
  </si>
  <si>
    <t>项目</t>
    <phoneticPr fontId="2" type="noConversion"/>
  </si>
  <si>
    <t>导游服务</t>
    <phoneticPr fontId="2" type="noConversion"/>
  </si>
  <si>
    <t>旅游意外保险</t>
    <phoneticPr fontId="2" type="noConversion"/>
  </si>
  <si>
    <t>当地五星级酒店</t>
    <phoneticPr fontId="2" type="noConversion"/>
  </si>
  <si>
    <t>用车服务（团建）</t>
    <phoneticPr fontId="2" type="noConversion"/>
  </si>
  <si>
    <t>机票服务费</t>
    <phoneticPr fontId="2" type="noConversion"/>
  </si>
  <si>
    <t>酒店服务费</t>
    <phoneticPr fontId="2" type="noConversion"/>
  </si>
  <si>
    <t>摄影、摄像服务费用合计</t>
    <phoneticPr fontId="2" type="noConversion"/>
  </si>
  <si>
    <t>人员费用合计</t>
    <phoneticPr fontId="2" type="noConversion"/>
  </si>
  <si>
    <t>门票/项目费</t>
    <phoneticPr fontId="2" type="noConversion"/>
  </si>
  <si>
    <t>云摄影</t>
    <phoneticPr fontId="2" type="noConversion"/>
  </si>
  <si>
    <t>交通服务</t>
    <phoneticPr fontId="2" type="noConversion"/>
  </si>
  <si>
    <t>其他服务费</t>
    <phoneticPr fontId="2" type="noConversion"/>
  </si>
  <si>
    <t>明细内容</t>
    <phoneticPr fontId="2" type="noConversion"/>
  </si>
  <si>
    <t>1. 此表数量1是人数，或者东西的数量，没有数量2的可以不填</t>
    <phoneticPr fontId="2" type="noConversion"/>
  </si>
  <si>
    <t>2. 请按照我们询价的服务内容填写本询价单</t>
    <phoneticPr fontId="2" type="noConversion"/>
  </si>
  <si>
    <t>注明车型及时间安排</t>
    <phoneticPr fontId="2" type="noConversion"/>
  </si>
  <si>
    <t>会议承办服务（搭建、物料）</t>
    <phoneticPr fontId="2" type="noConversion"/>
  </si>
  <si>
    <t>供应商人员</t>
    <phoneticPr fontId="2" type="noConversion"/>
  </si>
  <si>
    <t>整个活动酒水预估</t>
    <phoneticPr fontId="2" type="noConversion"/>
  </si>
  <si>
    <t>全部按此价格预估酒水</t>
    <phoneticPr fontId="2" type="noConversion"/>
  </si>
  <si>
    <r>
      <t>交通费用合计</t>
    </r>
    <r>
      <rPr>
        <b/>
        <sz val="9"/>
        <color rgb="FFFF0000"/>
        <rFont val="微软雅黑"/>
        <family val="2"/>
        <charset val="134"/>
      </rPr>
      <t>（根据brief文件出发地和人数预估机票or高铁价格）</t>
    </r>
    <phoneticPr fontId="2" type="noConversion"/>
  </si>
  <si>
    <r>
      <t>酒店费用合计</t>
    </r>
    <r>
      <rPr>
        <b/>
        <sz val="9"/>
        <color rgb="FFFF0000"/>
        <rFont val="微软雅黑"/>
        <family val="2"/>
        <charset val="134"/>
      </rPr>
      <t>（根据brief文件房间数量报价）</t>
    </r>
    <phoneticPr fontId="2" type="noConversion"/>
  </si>
  <si>
    <t>Day1晚餐</t>
    <phoneticPr fontId="2" type="noConversion"/>
  </si>
  <si>
    <t>Day2午餐</t>
    <phoneticPr fontId="2" type="noConversion"/>
  </si>
  <si>
    <t>Day2晚餐</t>
    <phoneticPr fontId="2" type="noConversion"/>
  </si>
  <si>
    <r>
      <t>餐饮费用合计</t>
    </r>
    <r>
      <rPr>
        <b/>
        <sz val="9"/>
        <color rgb="FFFF0000"/>
        <rFont val="微软雅黑"/>
        <family val="2"/>
        <charset val="134"/>
      </rPr>
      <t>（按照brief中对应整体人数报价）</t>
    </r>
    <phoneticPr fontId="2" type="noConversion"/>
  </si>
  <si>
    <r>
      <t>用车费用合计</t>
    </r>
    <r>
      <rPr>
        <b/>
        <sz val="9"/>
        <color rgb="FFFF0000"/>
        <rFont val="微软雅黑"/>
        <family val="2"/>
        <charset val="134"/>
      </rPr>
      <t>（按照人数预估报价）</t>
    </r>
    <phoneticPr fontId="2" type="noConversion"/>
  </si>
  <si>
    <r>
      <t>会议费用合计</t>
    </r>
    <r>
      <rPr>
        <b/>
        <sz val="9"/>
        <color rgb="FFFF0000"/>
        <rFont val="微软雅黑"/>
        <family val="2"/>
        <charset val="134"/>
      </rPr>
      <t>（会场自有设备即可）</t>
    </r>
    <phoneticPr fontId="2" type="noConversion"/>
  </si>
  <si>
    <r>
      <t>团队建设费用合计</t>
    </r>
    <r>
      <rPr>
        <b/>
        <sz val="9"/>
        <color rgb="FFFF0000"/>
        <rFont val="微软雅黑"/>
        <family val="2"/>
        <charset val="134"/>
      </rPr>
      <t>（根据推荐行程及体验项目报价）</t>
    </r>
    <phoneticPr fontId="2" type="noConversion"/>
  </si>
  <si>
    <t>Day1会议晚宴+Day2团建</t>
    <phoneticPr fontId="2" type="noConversion"/>
  </si>
  <si>
    <r>
      <t>礼品费用合计</t>
    </r>
    <r>
      <rPr>
        <b/>
        <sz val="9"/>
        <color rgb="FFFF0000"/>
        <rFont val="微软雅黑"/>
        <family val="2"/>
        <charset val="134"/>
      </rPr>
      <t>（根据客户人数报价，不包含360内部人员）</t>
    </r>
    <phoneticPr fontId="2" type="noConversion"/>
  </si>
  <si>
    <t>150元以内</t>
    <phoneticPr fontId="2" type="noConversion"/>
  </si>
  <si>
    <t>KA行业客户沙龙报价</t>
    <phoneticPr fontId="2" type="noConversion"/>
  </si>
  <si>
    <t>伴手礼</t>
    <phoneticPr fontId="2" type="noConversion"/>
  </si>
  <si>
    <t>北京-苏州</t>
    <rPh sb="0" eb="1">
      <t>bei'jign</t>
    </rPh>
    <rPh sb="3" eb="4">
      <t>su'zhou</t>
    </rPh>
    <phoneticPr fontId="2" type="noConversion"/>
  </si>
  <si>
    <t>上海-苏州</t>
    <rPh sb="0" eb="1">
      <t>shang'hai</t>
    </rPh>
    <rPh sb="3" eb="4">
      <t>su'zhou</t>
    </rPh>
    <phoneticPr fontId="2" type="noConversion"/>
  </si>
  <si>
    <t>人</t>
    <rPh sb="0" eb="1">
      <t>ren</t>
    </rPh>
    <phoneticPr fontId="2" type="noConversion"/>
  </si>
  <si>
    <t>往返</t>
    <rPh sb="0" eb="1">
      <t>wang'f</t>
    </rPh>
    <phoneticPr fontId="2" type="noConversion"/>
  </si>
  <si>
    <t>间</t>
    <rPh sb="0" eb="1">
      <t>jian</t>
    </rPh>
    <phoneticPr fontId="2" type="noConversion"/>
  </si>
  <si>
    <t>晚</t>
    <rPh sb="0" eb="1">
      <t>wan</t>
    </rPh>
    <phoneticPr fontId="2" type="noConversion"/>
  </si>
  <si>
    <t>餐</t>
    <rPh sb="0" eb="1">
      <t>can</t>
    </rPh>
    <phoneticPr fontId="2" type="noConversion"/>
  </si>
  <si>
    <t>项</t>
    <rPh sb="0" eb="1">
      <t>xiang</t>
    </rPh>
    <phoneticPr fontId="2" type="noConversion"/>
  </si>
  <si>
    <t>次</t>
    <rPh sb="0" eb="1">
      <t>ci</t>
    </rPh>
    <phoneticPr fontId="2" type="noConversion"/>
  </si>
  <si>
    <t>个</t>
    <rPh sb="0" eb="1">
      <t>g</t>
    </rPh>
    <phoneticPr fontId="2" type="noConversion"/>
  </si>
  <si>
    <t>踩点</t>
    <rPh sb="0" eb="1">
      <t>cai'dian</t>
    </rPh>
    <phoneticPr fontId="2" type="noConversion"/>
  </si>
  <si>
    <t>执行-差旅</t>
    <rPh sb="0" eb="1">
      <t>zhi'ixng</t>
    </rPh>
    <rPh sb="3" eb="4">
      <t>chai'lv</t>
    </rPh>
    <phoneticPr fontId="2" type="noConversion"/>
  </si>
  <si>
    <t>天</t>
    <rPh sb="0" eb="1">
      <t>tian</t>
    </rPh>
    <phoneticPr fontId="2" type="noConversion"/>
  </si>
  <si>
    <t>车</t>
    <rPh sb="0" eb="1">
      <t>che</t>
    </rPh>
    <phoneticPr fontId="2" type="noConversion"/>
  </si>
  <si>
    <t>现场工作人员</t>
    <rPh sb="0" eb="1">
      <t>xian'c</t>
    </rPh>
    <rPh sb="2" eb="3">
      <t>gong'zuo</t>
    </rPh>
    <rPh sb="4" eb="5">
      <t>ren'y</t>
    </rPh>
    <phoneticPr fontId="2" type="noConversion"/>
  </si>
  <si>
    <t>一旦正式回复本询价单，即表示双方可接受以下要求：</t>
    <phoneticPr fontId="2" type="noConversion"/>
  </si>
  <si>
    <t>航班</t>
    <rPh sb="0" eb="1">
      <t>hang'ban</t>
    </rPh>
    <phoneticPr fontId="2" type="noConversion"/>
  </si>
  <si>
    <t>酒店</t>
    <rPh sb="0" eb="1">
      <t>jiu'dian</t>
    </rPh>
    <phoneticPr fontId="2" type="noConversion"/>
  </si>
  <si>
    <t>易拉宝</t>
    <rPh sb="0" eb="1">
      <t>yi'la'bao</t>
    </rPh>
    <phoneticPr fontId="2" type="noConversion"/>
  </si>
  <si>
    <t>个</t>
    <rPh sb="0" eb="1">
      <t>ge</t>
    </rPh>
    <phoneticPr fontId="2" type="noConversion"/>
  </si>
  <si>
    <t>麦克风套</t>
    <rPh sb="0" eb="1">
      <t>mai'ke'f</t>
    </rPh>
    <rPh sb="3" eb="4">
      <t>tao</t>
    </rPh>
    <phoneticPr fontId="2" type="noConversion"/>
  </si>
  <si>
    <t>主持人手卡</t>
    <rPh sb="0" eb="1">
      <t>zhu'chi'r</t>
    </rPh>
    <rPh sb="3" eb="4">
      <t>shou'ka</t>
    </rPh>
    <phoneticPr fontId="2" type="noConversion"/>
  </si>
  <si>
    <t>张</t>
    <rPh sb="0" eb="1">
      <t>zhang</t>
    </rPh>
    <phoneticPr fontId="2" type="noConversion"/>
  </si>
  <si>
    <t>兼职</t>
    <rPh sb="0" eb="1">
      <t>jian'zhi</t>
    </rPh>
    <phoneticPr fontId="2" type="noConversion"/>
  </si>
  <si>
    <t>接机、接站</t>
    <rPh sb="0" eb="1">
      <t>jie'song'j</t>
    </rPh>
    <rPh sb="3" eb="4">
      <t>jie'zhan</t>
    </rPh>
    <phoneticPr fontId="2" type="noConversion"/>
  </si>
  <si>
    <t>往返</t>
    <rPh sb="0" eb="1">
      <t>wang'fan</t>
    </rPh>
    <phoneticPr fontId="2" type="noConversion"/>
  </si>
  <si>
    <t>以实际出票为准</t>
  </si>
  <si>
    <t>欢迎晚宴背板</t>
    <rPh sb="0" eb="1">
      <t>huan'y</t>
    </rPh>
    <rPh sb="2" eb="3">
      <t>wan'yan</t>
    </rPh>
    <rPh sb="4" eb="5">
      <t>bei'ban</t>
    </rPh>
    <phoneticPr fontId="2" type="noConversion"/>
  </si>
  <si>
    <t>用车服务（接/送机）</t>
    <rPh sb="7" eb="8">
      <t>song</t>
    </rPh>
    <rPh sb="8" eb="9">
      <t>ji</t>
    </rPh>
    <phoneticPr fontId="2" type="noConversion"/>
  </si>
  <si>
    <t>用车服务（接/送机）</t>
    <phoneticPr fontId="2" type="noConversion"/>
  </si>
  <si>
    <t>用车服务（接/送站）</t>
    <rPh sb="8" eb="9">
      <t>zahn</t>
    </rPh>
    <phoneticPr fontId="2" type="noConversion"/>
  </si>
  <si>
    <t>桌</t>
    <rPh sb="0" eb="1">
      <t>zhuo</t>
    </rPh>
    <phoneticPr fontId="2" type="noConversion"/>
  </si>
  <si>
    <t>执行-交通</t>
    <rPh sb="0" eb="1">
      <t>zhi'ixng</t>
    </rPh>
    <rPh sb="3" eb="4">
      <t>jiao't</t>
    </rPh>
    <phoneticPr fontId="2" type="noConversion"/>
  </si>
  <si>
    <t>游船</t>
    <rPh sb="0" eb="1">
      <t>you'chuan</t>
    </rPh>
    <phoneticPr fontId="2" type="noConversion"/>
  </si>
  <si>
    <t>船</t>
    <rPh sb="0" eb="1">
      <t>chuan</t>
    </rPh>
    <phoneticPr fontId="2" type="noConversion"/>
  </si>
  <si>
    <t>深圳-无锡</t>
    <rPh sb="0" eb="1">
      <t>shen'z</t>
    </rPh>
    <rPh sb="3" eb="4">
      <t>wu'xi</t>
    </rPh>
    <phoneticPr fontId="2" type="noConversion"/>
  </si>
  <si>
    <t>中茵皇冠假日</t>
    <rPh sb="0" eb="1">
      <t>zhong'yin</t>
    </rPh>
    <rPh sb="2" eb="3">
      <t>huang'guan</t>
    </rPh>
    <rPh sb="4" eb="5">
      <t>jia'ri</t>
    </rPh>
    <phoneticPr fontId="2" type="noConversion"/>
  </si>
  <si>
    <t>凌氏家宴</t>
    <rPh sb="0" eb="1">
      <t>ling'shi'jia'yan</t>
    </rPh>
    <phoneticPr fontId="2" type="noConversion"/>
  </si>
  <si>
    <t>香雪海-春晓厅</t>
    <rPh sb="0" eb="1">
      <t>xiang'xue'hai</t>
    </rPh>
    <phoneticPr fontId="2" type="noConversion"/>
  </si>
  <si>
    <t>同里</t>
    <rPh sb="0" eb="1">
      <t>tong'li</t>
    </rPh>
    <phoneticPr fontId="2" type="noConversion"/>
  </si>
  <si>
    <t>骑行教练及工作人员</t>
    <rPh sb="0" eb="1">
      <t>qi'xing</t>
    </rPh>
    <rPh sb="2" eb="3">
      <t>jiao'lian</t>
    </rPh>
    <rPh sb="4" eb="5">
      <t>ji</t>
    </rPh>
    <rPh sb="5" eb="6">
      <t>gogn'zuo'r'y</t>
    </rPh>
    <phoneticPr fontId="2" type="noConversion"/>
  </si>
  <si>
    <t>大闸蟹采购</t>
    <rPh sb="0" eb="1">
      <t>da'zha'x</t>
    </rPh>
    <rPh sb="3" eb="4">
      <t>cai'g</t>
    </rPh>
    <phoneticPr fontId="2" type="noConversion"/>
  </si>
  <si>
    <t>对</t>
    <rPh sb="0" eb="1">
      <t>dui</t>
    </rPh>
    <phoneticPr fontId="2" type="noConversion"/>
  </si>
  <si>
    <t>骑行-自行车及头盔租赁、运输</t>
    <rPh sb="0" eb="1">
      <t>qi'xing</t>
    </rPh>
    <rPh sb="3" eb="4">
      <t>zi'xing'c</t>
    </rPh>
    <rPh sb="6" eb="7">
      <t>ji</t>
    </rPh>
    <rPh sb="7" eb="8">
      <t>tou'k</t>
    </rPh>
    <rPh sb="9" eb="10">
      <t>zu'lin</t>
    </rPh>
    <rPh sb="12" eb="13">
      <t>yun's</t>
    </rPh>
    <phoneticPr fontId="2" type="noConversion"/>
  </si>
  <si>
    <t>主教练</t>
    <rPh sb="0" eb="1">
      <t>zhu'jiao'l</t>
    </rPh>
    <phoneticPr fontId="2" type="noConversion"/>
  </si>
  <si>
    <t>场地费用</t>
    <rPh sb="0" eb="1">
      <t>chagn'di</t>
    </rPh>
    <rPh sb="2" eb="3">
      <t>fei'y</t>
    </rPh>
    <phoneticPr fontId="2" type="noConversion"/>
  </si>
  <si>
    <t>最多可乘坐88人</t>
    <rPh sb="0" eb="1">
      <t>zui'duo</t>
    </rPh>
    <rPh sb="2" eb="3">
      <t>ke</t>
    </rPh>
    <rPh sb="3" eb="4">
      <t>cheng'zuo</t>
    </rPh>
    <rPh sb="7" eb="8">
      <t>ren</t>
    </rPh>
    <phoneticPr fontId="2" type="noConversion"/>
  </si>
  <si>
    <t>团建手环</t>
    <rPh sb="0" eb="1">
      <t>tuan'jan</t>
    </rPh>
    <rPh sb="2" eb="3">
      <t>shou'huan</t>
    </rPh>
    <phoneticPr fontId="2" type="noConversion"/>
  </si>
  <si>
    <t>药品备品</t>
    <rPh sb="0" eb="1">
      <t>yao'p</t>
    </rPh>
    <rPh sb="2" eb="3">
      <t>bei'p</t>
    </rPh>
    <phoneticPr fontId="2" type="noConversion"/>
  </si>
  <si>
    <t>手举牌</t>
    <rPh sb="0" eb="1">
      <t>shou'ju'p</t>
    </rPh>
    <phoneticPr fontId="2" type="noConversion"/>
  </si>
  <si>
    <t>车头牌</t>
    <rPh sb="0" eb="1">
      <t>che'tou'p</t>
    </rPh>
    <phoneticPr fontId="2" type="noConversion"/>
  </si>
  <si>
    <t>签到用品</t>
    <rPh sb="0" eb="1">
      <t>qian'dao</t>
    </rPh>
    <rPh sb="2" eb="3">
      <t>yong'p</t>
    </rPh>
    <phoneticPr fontId="2" type="noConversion"/>
  </si>
  <si>
    <t>团建可重复使用</t>
    <rPh sb="0" eb="1">
      <t>tuan'jian</t>
    </rPh>
    <rPh sb="2" eb="3">
      <t>ke</t>
    </rPh>
    <rPh sb="3" eb="4">
      <t>chogn'fu</t>
    </rPh>
    <rPh sb="5" eb="6">
      <t>shi'y</t>
    </rPh>
    <phoneticPr fontId="2" type="noConversion"/>
  </si>
  <si>
    <t>会场</t>
    <rPh sb="0" eb="1">
      <t>hui'chang</t>
    </rPh>
    <phoneticPr fontId="2" type="noConversion"/>
  </si>
  <si>
    <t>团建备品（水、小食、干湿纸巾）</t>
    <rPh sb="0" eb="1">
      <t>tuan'jian</t>
    </rPh>
    <rPh sb="2" eb="3">
      <t>bei'p</t>
    </rPh>
    <rPh sb="5" eb="6">
      <t>shui</t>
    </rPh>
    <rPh sb="7" eb="8">
      <t>xiao'shi</t>
    </rPh>
    <rPh sb="10" eb="11">
      <t>gan'shi'zhi'j</t>
    </rPh>
    <phoneticPr fontId="2" type="noConversion"/>
  </si>
  <si>
    <t>合计</t>
    <phoneticPr fontId="2" type="noConversion"/>
  </si>
  <si>
    <t>说明行程及大巴车型及座位数</t>
    <phoneticPr fontId="2" type="noConversion"/>
  </si>
  <si>
    <t>列出明细，具体含什么</t>
    <phoneticPr fontId="2" type="noConversion"/>
  </si>
  <si>
    <t>拆开明细</t>
    <phoneticPr fontId="2" type="noConversion"/>
  </si>
  <si>
    <t>标出行程及标准</t>
    <phoneticPr fontId="2" type="noConversion"/>
  </si>
  <si>
    <t>360差旅标准</t>
    <phoneticPr fontId="2" type="noConversion"/>
  </si>
  <si>
    <t>康辉工作人员吗</t>
    <phoneticPr fontId="2" type="noConversion"/>
  </si>
  <si>
    <t>二等座</t>
    <rPh sb="0" eb="1">
      <t>er'deng'zuo</t>
    </rPh>
    <phoneticPr fontId="2" type="noConversion"/>
  </si>
  <si>
    <t>按嘉宾合适时间，价格与携程相同，实际结算以蓝联为准</t>
    <rPh sb="0" eb="1">
      <t>an</t>
    </rPh>
    <rPh sb="1" eb="2">
      <t>jia'b</t>
    </rPh>
    <rPh sb="3" eb="4">
      <t>he'shi</t>
    </rPh>
    <rPh sb="5" eb="6">
      <t>shi'jian</t>
    </rPh>
    <rPh sb="8" eb="9">
      <t>jia'ge</t>
    </rPh>
    <rPh sb="10" eb="11">
      <t>yu</t>
    </rPh>
    <rPh sb="11" eb="12">
      <t>xie'c</t>
    </rPh>
    <rPh sb="13" eb="14">
      <t>xiang't</t>
    </rPh>
    <rPh sb="16" eb="17">
      <t>shi'ji</t>
    </rPh>
    <rPh sb="18" eb="19">
      <t>jie'usan</t>
    </rPh>
    <rPh sb="20" eb="21">
      <t>yi</t>
    </rPh>
    <rPh sb="21" eb="22">
      <t>lan'lian</t>
    </rPh>
    <rPh sb="23" eb="24">
      <t>wei'zhun</t>
    </rPh>
    <phoneticPr fontId="2" type="noConversion"/>
  </si>
  <si>
    <t>223平米，半天</t>
    <rPh sb="3" eb="4">
      <t>ping'mi</t>
    </rPh>
    <rPh sb="6" eb="7">
      <t>ban'tian</t>
    </rPh>
    <phoneticPr fontId="2" type="noConversion"/>
  </si>
  <si>
    <t>43座大巴 高铁站-酒店</t>
    <rPh sb="2" eb="3">
      <t>zuo</t>
    </rPh>
    <rPh sb="3" eb="4">
      <t>da'ba</t>
    </rPh>
    <rPh sb="6" eb="7">
      <t>gao'tie'z</t>
    </rPh>
    <rPh sb="10" eb="11">
      <t>jiu'dian</t>
    </rPh>
    <phoneticPr fontId="2" type="noConversion"/>
  </si>
  <si>
    <t>18座考斯特   高铁站-酒店</t>
    <rPh sb="2" eb="3">
      <t>zuo</t>
    </rPh>
    <rPh sb="3" eb="4">
      <t>kao'si't</t>
    </rPh>
    <phoneticPr fontId="2" type="noConversion"/>
  </si>
  <si>
    <t>18座考斯特   无锡机场-酒店</t>
    <rPh sb="2" eb="3">
      <t>zuo</t>
    </rPh>
    <rPh sb="3" eb="4">
      <t>kao'si't</t>
    </rPh>
    <rPh sb="9" eb="10">
      <t>wu'xi</t>
    </rPh>
    <rPh sb="11" eb="12">
      <t>ji'chang</t>
    </rPh>
    <phoneticPr fontId="2" type="noConversion"/>
  </si>
  <si>
    <t>签到用品与抽奖物品重复使用，包含定制竹简200片*2元、抽奖竹筒1个50元、条案租赁200元、文房四宝采购150元</t>
    <rPh sb="0" eb="1">
      <t>qian'dao</t>
    </rPh>
    <rPh sb="2" eb="3">
      <t>yong'p</t>
    </rPh>
    <rPh sb="4" eb="5">
      <t>yu</t>
    </rPh>
    <rPh sb="5" eb="6">
      <t>chou'jiang</t>
    </rPh>
    <rPh sb="7" eb="8">
      <t>wu'p</t>
    </rPh>
    <rPh sb="9" eb="10">
      <t>chogn'fu</t>
    </rPh>
    <rPh sb="11" eb="12">
      <t>shi'yong</t>
    </rPh>
    <rPh sb="14" eb="15">
      <t>bao'han</t>
    </rPh>
    <rPh sb="16" eb="17">
      <t>dign'zhi</t>
    </rPh>
    <rPh sb="18" eb="19">
      <t>zhu'jian</t>
    </rPh>
    <rPh sb="23" eb="24">
      <t>pian</t>
    </rPh>
    <rPh sb="26" eb="27">
      <t>yuan</t>
    </rPh>
    <rPh sb="28" eb="29">
      <t>chou'jiang</t>
    </rPh>
    <rPh sb="30" eb="31">
      <t>zhu'tong</t>
    </rPh>
    <rPh sb="33" eb="34">
      <t>ge</t>
    </rPh>
    <rPh sb="36" eb="37">
      <t>yuan</t>
    </rPh>
    <rPh sb="38" eb="39">
      <t>tiao'an</t>
    </rPh>
    <rPh sb="40" eb="41">
      <t>zu'lin</t>
    </rPh>
    <rPh sb="45" eb="46">
      <t>yuan</t>
    </rPh>
    <rPh sb="47" eb="48">
      <t>wen'fang'si'b</t>
    </rPh>
    <rPh sb="51" eb="52">
      <t>cai'gou</t>
    </rPh>
    <rPh sb="56" eb="57">
      <t>yuan</t>
    </rPh>
    <phoneticPr fontId="2" type="noConversion"/>
  </si>
  <si>
    <t>该差旅包含住宿、用餐、通讯、小交通</t>
    <rPh sb="0" eb="1">
      <t>gai'chai'l</t>
    </rPh>
    <rPh sb="3" eb="4">
      <t>bao'h</t>
    </rPh>
    <rPh sb="5" eb="6">
      <t>zhu'su</t>
    </rPh>
    <rPh sb="8" eb="9">
      <t>yong'c</t>
    </rPh>
    <rPh sb="11" eb="12">
      <t>tong'xun</t>
    </rPh>
    <rPh sb="14" eb="15">
      <t>xiao'jiao'tng</t>
    </rPh>
    <phoneticPr fontId="2" type="noConversion"/>
  </si>
  <si>
    <t>北京-苏州高铁</t>
    <rPh sb="0" eb="1">
      <t>bei'jign</t>
    </rPh>
    <rPh sb="3" eb="4">
      <t>su'zhou</t>
    </rPh>
    <rPh sb="5" eb="6">
      <t>gao'tie</t>
    </rPh>
    <phoneticPr fontId="2" type="noConversion"/>
  </si>
  <si>
    <t>53座大巴 包含全天行程约早8点-晚10点 约100公里，超时超公里费已包含</t>
    <rPh sb="2" eb="3">
      <t>zuo'wei</t>
    </rPh>
    <rPh sb="3" eb="4">
      <t>da'ba</t>
    </rPh>
    <rPh sb="6" eb="7">
      <t>bao'han</t>
    </rPh>
    <rPh sb="8" eb="9">
      <t>quan't</t>
    </rPh>
    <rPh sb="10" eb="11">
      <t>xign'c</t>
    </rPh>
    <rPh sb="12" eb="13">
      <t>yue</t>
    </rPh>
    <rPh sb="13" eb="14">
      <t>zao</t>
    </rPh>
    <rPh sb="15" eb="16">
      <t>dian</t>
    </rPh>
    <rPh sb="17" eb="18">
      <t>wan</t>
    </rPh>
    <rPh sb="20" eb="21">
      <t>dian</t>
    </rPh>
    <rPh sb="22" eb="23">
      <t>yue</t>
    </rPh>
    <rPh sb="26" eb="27">
      <t>gong'li</t>
    </rPh>
    <rPh sb="29" eb="30">
      <t>chao'shi</t>
    </rPh>
    <rPh sb="31" eb="32">
      <t>chao'gogn'li</t>
    </rPh>
    <rPh sb="34" eb="35">
      <t>fei</t>
    </rPh>
    <rPh sb="35" eb="36">
      <t>yi'bao'h</t>
    </rPh>
    <phoneticPr fontId="2" type="noConversion"/>
  </si>
  <si>
    <t>43座大巴 高铁站-酒店</t>
  </si>
  <si>
    <t>53座大巴 包含全天行程约早8点-晚10点 约100公里，超时超公里费已包含</t>
  </si>
  <si>
    <t>高铁二等座</t>
    <rPh sb="0" eb="1">
      <t>gao'tie</t>
    </rPh>
    <rPh sb="2" eb="3">
      <t>er'deng'zuo</t>
    </rPh>
    <phoneticPr fontId="2" type="noConversion"/>
  </si>
  <si>
    <t>3.8m*2.2m 可移动展架 双面画面</t>
    <rPh sb="10" eb="11">
      <t>ke'yi'dogn'zhan'jia</t>
    </rPh>
    <rPh sb="16" eb="17">
      <t>shuang'm</t>
    </rPh>
    <rPh sb="18" eb="19">
      <t>hua'm</t>
    </rPh>
    <phoneticPr fontId="2" type="noConversion"/>
  </si>
  <si>
    <t>场地固定收取费用</t>
    <rPh sb="0" eb="1">
      <t>chagn'di</t>
    </rPh>
    <rPh sb="2" eb="3">
      <t>gu'ding</t>
    </rPh>
    <rPh sb="4" eb="5">
      <t>shou'q</t>
    </rPh>
    <rPh sb="6" eb="7">
      <t>fei'y</t>
    </rPh>
    <phoneticPr fontId="2" type="noConversion"/>
  </si>
  <si>
    <t>住宿费用</t>
    <rPh sb="0" eb="1">
      <t>zhu'su</t>
    </rPh>
    <rPh sb="2" eb="3">
      <t>fei'y</t>
    </rPh>
    <phoneticPr fontId="2" type="noConversion"/>
  </si>
  <si>
    <t>餐费</t>
    <rPh sb="0" eb="1">
      <t>can'fei</t>
    </rPh>
    <phoneticPr fontId="2" type="noConversion"/>
  </si>
  <si>
    <t>交通费-包含机场往返酒店以及提前抵达活动场地准备车费</t>
    <rPh sb="0" eb="1">
      <t>jiao'tong'fei</t>
    </rPh>
    <rPh sb="4" eb="5">
      <t>bao'han</t>
    </rPh>
    <rPh sb="6" eb="7">
      <t>ji'chang</t>
    </rPh>
    <rPh sb="8" eb="9">
      <t>wang'f</t>
    </rPh>
    <rPh sb="10" eb="11">
      <t>jiu'dian</t>
    </rPh>
    <rPh sb="12" eb="13">
      <t>yi'ji</t>
    </rPh>
    <rPh sb="14" eb="15">
      <t>ti'qian</t>
    </rPh>
    <rPh sb="16" eb="17">
      <t>di'da</t>
    </rPh>
    <rPh sb="18" eb="19">
      <t>huo'dong</t>
    </rPh>
    <rPh sb="20" eb="21">
      <t>chagn'di</t>
    </rPh>
    <rPh sb="22" eb="23">
      <t>zhun'b</t>
    </rPh>
    <rPh sb="24" eb="25">
      <t>che'fei</t>
    </rPh>
    <phoneticPr fontId="2" type="noConversion"/>
  </si>
  <si>
    <t>签到用品与抽奖物品重复使用，包含定制竹简200片*2元、抽奖竹筒1个50元、条案租赁200元、文房四宝采购150元</t>
    <phoneticPr fontId="2" type="noConversion"/>
  </si>
  <si>
    <t>奖品-苏州博物馆文创</t>
    <rPh sb="0" eb="1">
      <t>jiang'p</t>
    </rPh>
    <rPh sb="3" eb="4">
      <t>su'zhou</t>
    </rPh>
    <rPh sb="5" eb="6">
      <t>bo'wu'guan</t>
    </rPh>
    <rPh sb="8" eb="9">
      <t>wen'c</t>
    </rPh>
    <phoneticPr fontId="2" type="noConversion"/>
  </si>
  <si>
    <t>苏州博物馆文创</t>
    <rPh sb="0" eb="1">
      <t>su'zhou'bo'wu'g</t>
    </rPh>
    <rPh sb="5" eb="6">
      <t>wen'chuagn</t>
    </rPh>
    <phoneticPr fontId="2" type="noConversion"/>
  </si>
  <si>
    <t>非康辉工作人员，第一天人员集中签到及会议、晚宴；需要2名经验丰富的当地会务人员，实际成本800/人/天，本次免费提供</t>
    <rPh sb="0" eb="1">
      <t>fei</t>
    </rPh>
    <rPh sb="1" eb="2">
      <t>kang'hui'gogn'z</t>
    </rPh>
    <rPh sb="5" eb="6">
      <t>ren'y</t>
    </rPh>
    <rPh sb="8" eb="9">
      <t>di'yi't</t>
    </rPh>
    <rPh sb="11" eb="12">
      <t>ren'yuan</t>
    </rPh>
    <rPh sb="13" eb="14">
      <t>ji'zhong</t>
    </rPh>
    <rPh sb="15" eb="16">
      <t>qian'dao</t>
    </rPh>
    <rPh sb="17" eb="18">
      <t>ji</t>
    </rPh>
    <rPh sb="18" eb="19">
      <t>hui'yi</t>
    </rPh>
    <rPh sb="21" eb="22">
      <t>wan'yan</t>
    </rPh>
    <rPh sb="24" eb="25">
      <t>xu'yao</t>
    </rPh>
    <rPh sb="27" eb="28">
      <t>ming</t>
    </rPh>
    <rPh sb="28" eb="29">
      <t>jing'yan'feng'f</t>
    </rPh>
    <rPh sb="32" eb="33">
      <t>d</t>
    </rPh>
    <rPh sb="33" eb="34">
      <t>dang'di</t>
    </rPh>
    <rPh sb="35" eb="36">
      <t>hui'wu</t>
    </rPh>
    <rPh sb="37" eb="38">
      <t>ren'yuan</t>
    </rPh>
    <rPh sb="40" eb="41">
      <t>shi'ji</t>
    </rPh>
    <rPh sb="42" eb="43">
      <t>cheng'ben</t>
    </rPh>
    <rPh sb="48" eb="49">
      <t>ren</t>
    </rPh>
    <rPh sb="50" eb="51">
      <t>tian</t>
    </rPh>
    <rPh sb="52" eb="53">
      <t>ben'ci</t>
    </rPh>
    <rPh sb="54" eb="55">
      <t>mian'fei</t>
    </rPh>
    <rPh sb="56" eb="57">
      <t>ti'gong</t>
    </rPh>
    <phoneticPr fontId="2" type="noConversion"/>
  </si>
  <si>
    <t>非康辉工作人员，第一天人员集中签到及会议、晚宴；需要2名经验丰富的当地会务人员，实际成本800/人/天，本次免费提供</t>
    <phoneticPr fontId="2" type="noConversion"/>
  </si>
  <si>
    <t>GL8 无锡机场-酒店</t>
    <rPh sb="4" eb="5">
      <t>wu'xi</t>
    </rPh>
    <rPh sb="6" eb="7">
      <t>ji'chang</t>
    </rPh>
    <rPh sb="9" eb="10">
      <t>jiu'dian</t>
    </rPh>
    <phoneticPr fontId="2" type="noConversion"/>
  </si>
  <si>
    <t xml:space="preserve"> 无锡机场-酒店</t>
    <rPh sb="1" eb="2">
      <t>wu'xi</t>
    </rPh>
    <rPh sb="3" eb="4">
      <t>ji'chang</t>
    </rPh>
    <phoneticPr fontId="2" type="noConversion"/>
  </si>
  <si>
    <t>19座考斯特   高铁站-酒店</t>
    <phoneticPr fontId="2" type="noConversion"/>
  </si>
  <si>
    <t>19座考斯特   无锡机场-酒店</t>
    <phoneticPr fontId="2" type="noConversion"/>
  </si>
  <si>
    <t>1人往返高铁票1048，住宿300，餐费及交通152</t>
    <rPh sb="1" eb="2">
      <t>ren</t>
    </rPh>
    <rPh sb="2" eb="3">
      <t>wang'fan</t>
    </rPh>
    <rPh sb="4" eb="5">
      <t>gao'tie'p</t>
    </rPh>
    <rPh sb="12" eb="13">
      <t>zhu'su</t>
    </rPh>
    <rPh sb="18" eb="19">
      <t>can'f</t>
    </rPh>
    <rPh sb="20" eb="21">
      <t>ji</t>
    </rPh>
    <rPh sb="21" eb="22">
      <t>jiao'tong</t>
    </rPh>
    <phoneticPr fontId="2" type="noConversion"/>
  </si>
  <si>
    <t>1人往返高铁票1048，住宿300，餐费及交通152</t>
    <phoneticPr fontId="2" type="noConversion"/>
  </si>
  <si>
    <t>按照实际发生结算</t>
    <phoneticPr fontId="2" type="noConversion"/>
  </si>
  <si>
    <t>说明行程及大巴车型及座位数，19公里</t>
    <phoneticPr fontId="2" type="noConversion"/>
  </si>
  <si>
    <t>说明行程及及座位数，19公里</t>
    <phoneticPr fontId="2" type="noConversion"/>
  </si>
  <si>
    <t>说明行程及及座位数，41公里</t>
    <phoneticPr fontId="2" type="noConversion"/>
  </si>
  <si>
    <t>说明行程，41公里</t>
    <phoneticPr fontId="2" type="noConversion"/>
  </si>
  <si>
    <t>单价</t>
    <phoneticPr fontId="2" type="noConversion"/>
  </si>
  <si>
    <t>最终按照行程单结算</t>
    <phoneticPr fontId="2" type="noConversion"/>
  </si>
  <si>
    <t>结算时提供酒店发票或者合同等付款凭证</t>
    <phoneticPr fontId="2" type="noConversion"/>
  </si>
  <si>
    <t>结算时提供发票或者合同等付款凭证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</si>
</sst>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¥&quot;#,##0.00_);[Red]\(&quot;¥&quot;#,##0.00\)"/>
    <numFmt numFmtId="177" formatCode="\¥#,##0_);[Red]\(\¥#,##0\)"/>
    <numFmt numFmtId="178" formatCode="\¥#,##0.00_);[Red]\(\¥#,##0.00\)"/>
    <numFmt numFmtId="179" formatCode="0_);[Red]\(0\)"/>
    <numFmt numFmtId="180" formatCode="0.00_);[Red]\(0.00\)"/>
  </numFmts>
  <fonts count="20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name val="微软雅黑"/>
      <family val="3"/>
      <charset val="134"/>
    </font>
    <font>
      <b/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7">
    <xf numFmtId="0" fontId="0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79">
    <xf numFmtId="0" fontId="0" fillId="0" borderId="0" xfId="0"/>
    <xf numFmtId="0" fontId="9" fillId="0" borderId="1" xfId="0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9" fontId="11" fillId="0" borderId="4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vertical="center" wrapText="1"/>
    </xf>
    <xf numFmtId="177" fontId="9" fillId="0" borderId="3" xfId="0" applyNumberFormat="1" applyFont="1" applyFill="1" applyBorder="1" applyAlignment="1">
      <alignment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38" fontId="3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38" fontId="3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38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78" fontId="9" fillId="4" borderId="1" xfId="0" applyNumberFormat="1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8" fontId="10" fillId="4" borderId="1" xfId="0" applyNumberFormat="1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9" fontId="11" fillId="4" borderId="4" xfId="0" applyNumberFormat="1" applyFont="1" applyFill="1" applyBorder="1" applyAlignment="1">
      <alignment horizontal="center" vertical="center"/>
    </xf>
    <xf numFmtId="177" fontId="9" fillId="4" borderId="2" xfId="0" applyNumberFormat="1" applyFont="1" applyFill="1" applyBorder="1" applyAlignment="1">
      <alignment vertical="center" wrapText="1"/>
    </xf>
    <xf numFmtId="177" fontId="9" fillId="4" borderId="3" xfId="0" applyNumberFormat="1" applyFont="1" applyFill="1" applyBorder="1" applyAlignment="1">
      <alignment vertical="center" wrapText="1"/>
    </xf>
    <xf numFmtId="0" fontId="3" fillId="4" borderId="0" xfId="0" applyFont="1" applyFill="1"/>
    <xf numFmtId="176" fontId="19" fillId="4" borderId="1" xfId="0" applyNumberFormat="1" applyFont="1" applyFill="1" applyBorder="1" applyAlignment="1">
      <alignment horizontal="center" vertical="center" wrapText="1"/>
    </xf>
    <xf numFmtId="178" fontId="19" fillId="4" borderId="1" xfId="0" applyNumberFormat="1" applyFont="1" applyFill="1" applyBorder="1" applyAlignment="1">
      <alignment horizontal="center" vertical="center" wrapText="1"/>
    </xf>
    <xf numFmtId="178" fontId="11" fillId="4" borderId="4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8" fontId="19" fillId="0" borderId="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17">
    <cellStyle name="0,0_x000d__x000a_NA_x000d__x000a_" xfId="1"/>
    <cellStyle name="常规" xfId="0" builtinId="0"/>
    <cellStyle name="常规 2" xfId="2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745067</xdr:colOff>
      <xdr:row>0</xdr:row>
      <xdr:rowOff>269860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745067" cy="26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745067</xdr:colOff>
      <xdr:row>0</xdr:row>
      <xdr:rowOff>269860</xdr:rowOff>
    </xdr:to>
    <xdr:pic>
      <xdr:nvPicPr>
        <xdr:cNvPr id="3" name="图片 2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745067" cy="26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7"/>
  <sheetViews>
    <sheetView tabSelected="1" topLeftCell="A58" zoomScale="70" zoomScaleNormal="70" zoomScalePageLayoutView="70" workbookViewId="0">
      <selection activeCell="M66" sqref="M66"/>
    </sheetView>
  </sheetViews>
  <sheetFormatPr defaultColWidth="9" defaultRowHeight="0" customHeight="1" zeroHeight="1"/>
  <cols>
    <col min="1" max="1" width="2.83203125" style="16" customWidth="1"/>
    <col min="2" max="2" width="12.1640625" style="16" customWidth="1"/>
    <col min="3" max="3" width="30.5" style="16" bestFit="1" customWidth="1"/>
    <col min="4" max="4" width="26.83203125" style="23" customWidth="1"/>
    <col min="5" max="5" width="7.5" style="24" customWidth="1"/>
    <col min="6" max="6" width="9.5" style="24" customWidth="1"/>
    <col min="7" max="7" width="10.33203125" style="25" customWidth="1"/>
    <col min="8" max="8" width="10.33203125" style="24" customWidth="1"/>
    <col min="9" max="10" width="12" style="43" customWidth="1"/>
    <col min="11" max="11" width="13.6640625" style="16" customWidth="1"/>
    <col min="12" max="12" width="23.1640625" style="16" customWidth="1"/>
    <col min="13" max="13" width="35.5" style="16" customWidth="1"/>
    <col min="14" max="14" width="12.5" style="16" customWidth="1"/>
    <col min="15" max="256" width="9" style="16"/>
    <col min="257" max="257" width="2.83203125" style="16" customWidth="1"/>
    <col min="258" max="258" width="9" style="16" customWidth="1"/>
    <col min="259" max="259" width="12.6640625" style="16" customWidth="1"/>
    <col min="260" max="260" width="11.5" style="16" customWidth="1"/>
    <col min="261" max="261" width="10.1640625" style="16" customWidth="1"/>
    <col min="262" max="262" width="18.1640625" style="16" customWidth="1"/>
    <col min="263" max="263" width="10.33203125" style="16" customWidth="1"/>
    <col min="264" max="265" width="8.83203125" style="16" customWidth="1"/>
    <col min="266" max="266" width="13.5" style="16" customWidth="1"/>
    <col min="267" max="267" width="12.6640625" style="16" customWidth="1"/>
    <col min="268" max="268" width="11.33203125" style="16" customWidth="1"/>
    <col min="269" max="269" width="12.6640625" style="16" customWidth="1"/>
    <col min="270" max="270" width="12.5" style="16" customWidth="1"/>
    <col min="271" max="512" width="9" style="16"/>
    <col min="513" max="513" width="2.83203125" style="16" customWidth="1"/>
    <col min="514" max="514" width="9" style="16" customWidth="1"/>
    <col min="515" max="515" width="12.6640625" style="16" customWidth="1"/>
    <col min="516" max="516" width="11.5" style="16" customWidth="1"/>
    <col min="517" max="517" width="10.1640625" style="16" customWidth="1"/>
    <col min="518" max="518" width="18.1640625" style="16" customWidth="1"/>
    <col min="519" max="519" width="10.33203125" style="16" customWidth="1"/>
    <col min="520" max="521" width="8.83203125" style="16" customWidth="1"/>
    <col min="522" max="522" width="13.5" style="16" customWidth="1"/>
    <col min="523" max="523" width="12.6640625" style="16" customWidth="1"/>
    <col min="524" max="524" width="11.33203125" style="16" customWidth="1"/>
    <col min="525" max="525" width="12.6640625" style="16" customWidth="1"/>
    <col min="526" max="526" width="12.5" style="16" customWidth="1"/>
    <col min="527" max="768" width="9" style="16"/>
    <col min="769" max="769" width="2.83203125" style="16" customWidth="1"/>
    <col min="770" max="770" width="9" style="16" customWidth="1"/>
    <col min="771" max="771" width="12.6640625" style="16" customWidth="1"/>
    <col min="772" max="772" width="11.5" style="16" customWidth="1"/>
    <col min="773" max="773" width="10.1640625" style="16" customWidth="1"/>
    <col min="774" max="774" width="18.1640625" style="16" customWidth="1"/>
    <col min="775" max="775" width="10.33203125" style="16" customWidth="1"/>
    <col min="776" max="777" width="8.83203125" style="16" customWidth="1"/>
    <col min="778" max="778" width="13.5" style="16" customWidth="1"/>
    <col min="779" max="779" width="12.6640625" style="16" customWidth="1"/>
    <col min="780" max="780" width="11.33203125" style="16" customWidth="1"/>
    <col min="781" max="781" width="12.6640625" style="16" customWidth="1"/>
    <col min="782" max="782" width="12.5" style="16" customWidth="1"/>
    <col min="783" max="1024" width="9" style="16"/>
    <col min="1025" max="1025" width="2.83203125" style="16" customWidth="1"/>
    <col min="1026" max="1026" width="9" style="16" customWidth="1"/>
    <col min="1027" max="1027" width="12.6640625" style="16" customWidth="1"/>
    <col min="1028" max="1028" width="11.5" style="16" customWidth="1"/>
    <col min="1029" max="1029" width="10.1640625" style="16" customWidth="1"/>
    <col min="1030" max="1030" width="18.1640625" style="16" customWidth="1"/>
    <col min="1031" max="1031" width="10.33203125" style="16" customWidth="1"/>
    <col min="1032" max="1033" width="8.83203125" style="16" customWidth="1"/>
    <col min="1034" max="1034" width="13.5" style="16" customWidth="1"/>
    <col min="1035" max="1035" width="12.6640625" style="16" customWidth="1"/>
    <col min="1036" max="1036" width="11.33203125" style="16" customWidth="1"/>
    <col min="1037" max="1037" width="12.6640625" style="16" customWidth="1"/>
    <col min="1038" max="1038" width="12.5" style="16" customWidth="1"/>
    <col min="1039" max="1280" width="9" style="16"/>
    <col min="1281" max="1281" width="2.83203125" style="16" customWidth="1"/>
    <col min="1282" max="1282" width="9" style="16" customWidth="1"/>
    <col min="1283" max="1283" width="12.6640625" style="16" customWidth="1"/>
    <col min="1284" max="1284" width="11.5" style="16" customWidth="1"/>
    <col min="1285" max="1285" width="10.1640625" style="16" customWidth="1"/>
    <col min="1286" max="1286" width="18.1640625" style="16" customWidth="1"/>
    <col min="1287" max="1287" width="10.33203125" style="16" customWidth="1"/>
    <col min="1288" max="1289" width="8.83203125" style="16" customWidth="1"/>
    <col min="1290" max="1290" width="13.5" style="16" customWidth="1"/>
    <col min="1291" max="1291" width="12.6640625" style="16" customWidth="1"/>
    <col min="1292" max="1292" width="11.33203125" style="16" customWidth="1"/>
    <col min="1293" max="1293" width="12.6640625" style="16" customWidth="1"/>
    <col min="1294" max="1294" width="12.5" style="16" customWidth="1"/>
    <col min="1295" max="1536" width="9" style="16"/>
    <col min="1537" max="1537" width="2.83203125" style="16" customWidth="1"/>
    <col min="1538" max="1538" width="9" style="16" customWidth="1"/>
    <col min="1539" max="1539" width="12.6640625" style="16" customWidth="1"/>
    <col min="1540" max="1540" width="11.5" style="16" customWidth="1"/>
    <col min="1541" max="1541" width="10.1640625" style="16" customWidth="1"/>
    <col min="1542" max="1542" width="18.1640625" style="16" customWidth="1"/>
    <col min="1543" max="1543" width="10.33203125" style="16" customWidth="1"/>
    <col min="1544" max="1545" width="8.83203125" style="16" customWidth="1"/>
    <col min="1546" max="1546" width="13.5" style="16" customWidth="1"/>
    <col min="1547" max="1547" width="12.6640625" style="16" customWidth="1"/>
    <col min="1548" max="1548" width="11.33203125" style="16" customWidth="1"/>
    <col min="1549" max="1549" width="12.6640625" style="16" customWidth="1"/>
    <col min="1550" max="1550" width="12.5" style="16" customWidth="1"/>
    <col min="1551" max="1792" width="9" style="16"/>
    <col min="1793" max="1793" width="2.83203125" style="16" customWidth="1"/>
    <col min="1794" max="1794" width="9" style="16" customWidth="1"/>
    <col min="1795" max="1795" width="12.6640625" style="16" customWidth="1"/>
    <col min="1796" max="1796" width="11.5" style="16" customWidth="1"/>
    <col min="1797" max="1797" width="10.1640625" style="16" customWidth="1"/>
    <col min="1798" max="1798" width="18.1640625" style="16" customWidth="1"/>
    <col min="1799" max="1799" width="10.33203125" style="16" customWidth="1"/>
    <col min="1800" max="1801" width="8.83203125" style="16" customWidth="1"/>
    <col min="1802" max="1802" width="13.5" style="16" customWidth="1"/>
    <col min="1803" max="1803" width="12.6640625" style="16" customWidth="1"/>
    <col min="1804" max="1804" width="11.33203125" style="16" customWidth="1"/>
    <col min="1805" max="1805" width="12.6640625" style="16" customWidth="1"/>
    <col min="1806" max="1806" width="12.5" style="16" customWidth="1"/>
    <col min="1807" max="2048" width="9" style="16"/>
    <col min="2049" max="2049" width="2.83203125" style="16" customWidth="1"/>
    <col min="2050" max="2050" width="9" style="16" customWidth="1"/>
    <col min="2051" max="2051" width="12.6640625" style="16" customWidth="1"/>
    <col min="2052" max="2052" width="11.5" style="16" customWidth="1"/>
    <col min="2053" max="2053" width="10.1640625" style="16" customWidth="1"/>
    <col min="2054" max="2054" width="18.1640625" style="16" customWidth="1"/>
    <col min="2055" max="2055" width="10.33203125" style="16" customWidth="1"/>
    <col min="2056" max="2057" width="8.83203125" style="16" customWidth="1"/>
    <col min="2058" max="2058" width="13.5" style="16" customWidth="1"/>
    <col min="2059" max="2059" width="12.6640625" style="16" customWidth="1"/>
    <col min="2060" max="2060" width="11.33203125" style="16" customWidth="1"/>
    <col min="2061" max="2061" width="12.6640625" style="16" customWidth="1"/>
    <col min="2062" max="2062" width="12.5" style="16" customWidth="1"/>
    <col min="2063" max="2304" width="9" style="16"/>
    <col min="2305" max="2305" width="2.83203125" style="16" customWidth="1"/>
    <col min="2306" max="2306" width="9" style="16" customWidth="1"/>
    <col min="2307" max="2307" width="12.6640625" style="16" customWidth="1"/>
    <col min="2308" max="2308" width="11.5" style="16" customWidth="1"/>
    <col min="2309" max="2309" width="10.1640625" style="16" customWidth="1"/>
    <col min="2310" max="2310" width="18.1640625" style="16" customWidth="1"/>
    <col min="2311" max="2311" width="10.33203125" style="16" customWidth="1"/>
    <col min="2312" max="2313" width="8.83203125" style="16" customWidth="1"/>
    <col min="2314" max="2314" width="13.5" style="16" customWidth="1"/>
    <col min="2315" max="2315" width="12.6640625" style="16" customWidth="1"/>
    <col min="2316" max="2316" width="11.33203125" style="16" customWidth="1"/>
    <col min="2317" max="2317" width="12.6640625" style="16" customWidth="1"/>
    <col min="2318" max="2318" width="12.5" style="16" customWidth="1"/>
    <col min="2319" max="2560" width="9" style="16"/>
    <col min="2561" max="2561" width="2.83203125" style="16" customWidth="1"/>
    <col min="2562" max="2562" width="9" style="16" customWidth="1"/>
    <col min="2563" max="2563" width="12.6640625" style="16" customWidth="1"/>
    <col min="2564" max="2564" width="11.5" style="16" customWidth="1"/>
    <col min="2565" max="2565" width="10.1640625" style="16" customWidth="1"/>
    <col min="2566" max="2566" width="18.1640625" style="16" customWidth="1"/>
    <col min="2567" max="2567" width="10.33203125" style="16" customWidth="1"/>
    <col min="2568" max="2569" width="8.83203125" style="16" customWidth="1"/>
    <col min="2570" max="2570" width="13.5" style="16" customWidth="1"/>
    <col min="2571" max="2571" width="12.6640625" style="16" customWidth="1"/>
    <col min="2572" max="2572" width="11.33203125" style="16" customWidth="1"/>
    <col min="2573" max="2573" width="12.6640625" style="16" customWidth="1"/>
    <col min="2574" max="2574" width="12.5" style="16" customWidth="1"/>
    <col min="2575" max="2816" width="9" style="16"/>
    <col min="2817" max="2817" width="2.83203125" style="16" customWidth="1"/>
    <col min="2818" max="2818" width="9" style="16" customWidth="1"/>
    <col min="2819" max="2819" width="12.6640625" style="16" customWidth="1"/>
    <col min="2820" max="2820" width="11.5" style="16" customWidth="1"/>
    <col min="2821" max="2821" width="10.1640625" style="16" customWidth="1"/>
    <col min="2822" max="2822" width="18.1640625" style="16" customWidth="1"/>
    <col min="2823" max="2823" width="10.33203125" style="16" customWidth="1"/>
    <col min="2824" max="2825" width="8.83203125" style="16" customWidth="1"/>
    <col min="2826" max="2826" width="13.5" style="16" customWidth="1"/>
    <col min="2827" max="2827" width="12.6640625" style="16" customWidth="1"/>
    <col min="2828" max="2828" width="11.33203125" style="16" customWidth="1"/>
    <col min="2829" max="2829" width="12.6640625" style="16" customWidth="1"/>
    <col min="2830" max="2830" width="12.5" style="16" customWidth="1"/>
    <col min="2831" max="3072" width="9" style="16"/>
    <col min="3073" max="3073" width="2.83203125" style="16" customWidth="1"/>
    <col min="3074" max="3074" width="9" style="16" customWidth="1"/>
    <col min="3075" max="3075" width="12.6640625" style="16" customWidth="1"/>
    <col min="3076" max="3076" width="11.5" style="16" customWidth="1"/>
    <col min="3077" max="3077" width="10.1640625" style="16" customWidth="1"/>
    <col min="3078" max="3078" width="18.1640625" style="16" customWidth="1"/>
    <col min="3079" max="3079" width="10.33203125" style="16" customWidth="1"/>
    <col min="3080" max="3081" width="8.83203125" style="16" customWidth="1"/>
    <col min="3082" max="3082" width="13.5" style="16" customWidth="1"/>
    <col min="3083" max="3083" width="12.6640625" style="16" customWidth="1"/>
    <col min="3084" max="3084" width="11.33203125" style="16" customWidth="1"/>
    <col min="3085" max="3085" width="12.6640625" style="16" customWidth="1"/>
    <col min="3086" max="3086" width="12.5" style="16" customWidth="1"/>
    <col min="3087" max="3328" width="9" style="16"/>
    <col min="3329" max="3329" width="2.83203125" style="16" customWidth="1"/>
    <col min="3330" max="3330" width="9" style="16" customWidth="1"/>
    <col min="3331" max="3331" width="12.6640625" style="16" customWidth="1"/>
    <col min="3332" max="3332" width="11.5" style="16" customWidth="1"/>
    <col min="3333" max="3333" width="10.1640625" style="16" customWidth="1"/>
    <col min="3334" max="3334" width="18.1640625" style="16" customWidth="1"/>
    <col min="3335" max="3335" width="10.33203125" style="16" customWidth="1"/>
    <col min="3336" max="3337" width="8.83203125" style="16" customWidth="1"/>
    <col min="3338" max="3338" width="13.5" style="16" customWidth="1"/>
    <col min="3339" max="3339" width="12.6640625" style="16" customWidth="1"/>
    <col min="3340" max="3340" width="11.33203125" style="16" customWidth="1"/>
    <col min="3341" max="3341" width="12.6640625" style="16" customWidth="1"/>
    <col min="3342" max="3342" width="12.5" style="16" customWidth="1"/>
    <col min="3343" max="3584" width="9" style="16"/>
    <col min="3585" max="3585" width="2.83203125" style="16" customWidth="1"/>
    <col min="3586" max="3586" width="9" style="16" customWidth="1"/>
    <col min="3587" max="3587" width="12.6640625" style="16" customWidth="1"/>
    <col min="3588" max="3588" width="11.5" style="16" customWidth="1"/>
    <col min="3589" max="3589" width="10.1640625" style="16" customWidth="1"/>
    <col min="3590" max="3590" width="18.1640625" style="16" customWidth="1"/>
    <col min="3591" max="3591" width="10.33203125" style="16" customWidth="1"/>
    <col min="3592" max="3593" width="8.83203125" style="16" customWidth="1"/>
    <col min="3594" max="3594" width="13.5" style="16" customWidth="1"/>
    <col min="3595" max="3595" width="12.6640625" style="16" customWidth="1"/>
    <col min="3596" max="3596" width="11.33203125" style="16" customWidth="1"/>
    <col min="3597" max="3597" width="12.6640625" style="16" customWidth="1"/>
    <col min="3598" max="3598" width="12.5" style="16" customWidth="1"/>
    <col min="3599" max="3840" width="9" style="16"/>
    <col min="3841" max="3841" width="2.83203125" style="16" customWidth="1"/>
    <col min="3842" max="3842" width="9" style="16" customWidth="1"/>
    <col min="3843" max="3843" width="12.6640625" style="16" customWidth="1"/>
    <col min="3844" max="3844" width="11.5" style="16" customWidth="1"/>
    <col min="3845" max="3845" width="10.1640625" style="16" customWidth="1"/>
    <col min="3846" max="3846" width="18.1640625" style="16" customWidth="1"/>
    <col min="3847" max="3847" width="10.33203125" style="16" customWidth="1"/>
    <col min="3848" max="3849" width="8.83203125" style="16" customWidth="1"/>
    <col min="3850" max="3850" width="13.5" style="16" customWidth="1"/>
    <col min="3851" max="3851" width="12.6640625" style="16" customWidth="1"/>
    <col min="3852" max="3852" width="11.33203125" style="16" customWidth="1"/>
    <col min="3853" max="3853" width="12.6640625" style="16" customWidth="1"/>
    <col min="3854" max="3854" width="12.5" style="16" customWidth="1"/>
    <col min="3855" max="4096" width="9" style="16"/>
    <col min="4097" max="4097" width="2.83203125" style="16" customWidth="1"/>
    <col min="4098" max="4098" width="9" style="16" customWidth="1"/>
    <col min="4099" max="4099" width="12.6640625" style="16" customWidth="1"/>
    <col min="4100" max="4100" width="11.5" style="16" customWidth="1"/>
    <col min="4101" max="4101" width="10.1640625" style="16" customWidth="1"/>
    <col min="4102" max="4102" width="18.1640625" style="16" customWidth="1"/>
    <col min="4103" max="4103" width="10.33203125" style="16" customWidth="1"/>
    <col min="4104" max="4105" width="8.83203125" style="16" customWidth="1"/>
    <col min="4106" max="4106" width="13.5" style="16" customWidth="1"/>
    <col min="4107" max="4107" width="12.6640625" style="16" customWidth="1"/>
    <col min="4108" max="4108" width="11.33203125" style="16" customWidth="1"/>
    <col min="4109" max="4109" width="12.6640625" style="16" customWidth="1"/>
    <col min="4110" max="4110" width="12.5" style="16" customWidth="1"/>
    <col min="4111" max="4352" width="9" style="16"/>
    <col min="4353" max="4353" width="2.83203125" style="16" customWidth="1"/>
    <col min="4354" max="4354" width="9" style="16" customWidth="1"/>
    <col min="4355" max="4355" width="12.6640625" style="16" customWidth="1"/>
    <col min="4356" max="4356" width="11.5" style="16" customWidth="1"/>
    <col min="4357" max="4357" width="10.1640625" style="16" customWidth="1"/>
    <col min="4358" max="4358" width="18.1640625" style="16" customWidth="1"/>
    <col min="4359" max="4359" width="10.33203125" style="16" customWidth="1"/>
    <col min="4360" max="4361" width="8.83203125" style="16" customWidth="1"/>
    <col min="4362" max="4362" width="13.5" style="16" customWidth="1"/>
    <col min="4363" max="4363" width="12.6640625" style="16" customWidth="1"/>
    <col min="4364" max="4364" width="11.33203125" style="16" customWidth="1"/>
    <col min="4365" max="4365" width="12.6640625" style="16" customWidth="1"/>
    <col min="4366" max="4366" width="12.5" style="16" customWidth="1"/>
    <col min="4367" max="4608" width="9" style="16"/>
    <col min="4609" max="4609" width="2.83203125" style="16" customWidth="1"/>
    <col min="4610" max="4610" width="9" style="16" customWidth="1"/>
    <col min="4611" max="4611" width="12.6640625" style="16" customWidth="1"/>
    <col min="4612" max="4612" width="11.5" style="16" customWidth="1"/>
    <col min="4613" max="4613" width="10.1640625" style="16" customWidth="1"/>
    <col min="4614" max="4614" width="18.1640625" style="16" customWidth="1"/>
    <col min="4615" max="4615" width="10.33203125" style="16" customWidth="1"/>
    <col min="4616" max="4617" width="8.83203125" style="16" customWidth="1"/>
    <col min="4618" max="4618" width="13.5" style="16" customWidth="1"/>
    <col min="4619" max="4619" width="12.6640625" style="16" customWidth="1"/>
    <col min="4620" max="4620" width="11.33203125" style="16" customWidth="1"/>
    <col min="4621" max="4621" width="12.6640625" style="16" customWidth="1"/>
    <col min="4622" max="4622" width="12.5" style="16" customWidth="1"/>
    <col min="4623" max="4864" width="9" style="16"/>
    <col min="4865" max="4865" width="2.83203125" style="16" customWidth="1"/>
    <col min="4866" max="4866" width="9" style="16" customWidth="1"/>
    <col min="4867" max="4867" width="12.6640625" style="16" customWidth="1"/>
    <col min="4868" max="4868" width="11.5" style="16" customWidth="1"/>
    <col min="4869" max="4869" width="10.1640625" style="16" customWidth="1"/>
    <col min="4870" max="4870" width="18.1640625" style="16" customWidth="1"/>
    <col min="4871" max="4871" width="10.33203125" style="16" customWidth="1"/>
    <col min="4872" max="4873" width="8.83203125" style="16" customWidth="1"/>
    <col min="4874" max="4874" width="13.5" style="16" customWidth="1"/>
    <col min="4875" max="4875" width="12.6640625" style="16" customWidth="1"/>
    <col min="4876" max="4876" width="11.33203125" style="16" customWidth="1"/>
    <col min="4877" max="4877" width="12.6640625" style="16" customWidth="1"/>
    <col min="4878" max="4878" width="12.5" style="16" customWidth="1"/>
    <col min="4879" max="5120" width="9" style="16"/>
    <col min="5121" max="5121" width="2.83203125" style="16" customWidth="1"/>
    <col min="5122" max="5122" width="9" style="16" customWidth="1"/>
    <col min="5123" max="5123" width="12.6640625" style="16" customWidth="1"/>
    <col min="5124" max="5124" width="11.5" style="16" customWidth="1"/>
    <col min="5125" max="5125" width="10.1640625" style="16" customWidth="1"/>
    <col min="5126" max="5126" width="18.1640625" style="16" customWidth="1"/>
    <col min="5127" max="5127" width="10.33203125" style="16" customWidth="1"/>
    <col min="5128" max="5129" width="8.83203125" style="16" customWidth="1"/>
    <col min="5130" max="5130" width="13.5" style="16" customWidth="1"/>
    <col min="5131" max="5131" width="12.6640625" style="16" customWidth="1"/>
    <col min="5132" max="5132" width="11.33203125" style="16" customWidth="1"/>
    <col min="5133" max="5133" width="12.6640625" style="16" customWidth="1"/>
    <col min="5134" max="5134" width="12.5" style="16" customWidth="1"/>
    <col min="5135" max="5376" width="9" style="16"/>
    <col min="5377" max="5377" width="2.83203125" style="16" customWidth="1"/>
    <col min="5378" max="5378" width="9" style="16" customWidth="1"/>
    <col min="5379" max="5379" width="12.6640625" style="16" customWidth="1"/>
    <col min="5380" max="5380" width="11.5" style="16" customWidth="1"/>
    <col min="5381" max="5381" width="10.1640625" style="16" customWidth="1"/>
    <col min="5382" max="5382" width="18.1640625" style="16" customWidth="1"/>
    <col min="5383" max="5383" width="10.33203125" style="16" customWidth="1"/>
    <col min="5384" max="5385" width="8.83203125" style="16" customWidth="1"/>
    <col min="5386" max="5386" width="13.5" style="16" customWidth="1"/>
    <col min="5387" max="5387" width="12.6640625" style="16" customWidth="1"/>
    <col min="5388" max="5388" width="11.33203125" style="16" customWidth="1"/>
    <col min="5389" max="5389" width="12.6640625" style="16" customWidth="1"/>
    <col min="5390" max="5390" width="12.5" style="16" customWidth="1"/>
    <col min="5391" max="5632" width="9" style="16"/>
    <col min="5633" max="5633" width="2.83203125" style="16" customWidth="1"/>
    <col min="5634" max="5634" width="9" style="16" customWidth="1"/>
    <col min="5635" max="5635" width="12.6640625" style="16" customWidth="1"/>
    <col min="5636" max="5636" width="11.5" style="16" customWidth="1"/>
    <col min="5637" max="5637" width="10.1640625" style="16" customWidth="1"/>
    <col min="5638" max="5638" width="18.1640625" style="16" customWidth="1"/>
    <col min="5639" max="5639" width="10.33203125" style="16" customWidth="1"/>
    <col min="5640" max="5641" width="8.83203125" style="16" customWidth="1"/>
    <col min="5642" max="5642" width="13.5" style="16" customWidth="1"/>
    <col min="5643" max="5643" width="12.6640625" style="16" customWidth="1"/>
    <col min="5644" max="5644" width="11.33203125" style="16" customWidth="1"/>
    <col min="5645" max="5645" width="12.6640625" style="16" customWidth="1"/>
    <col min="5646" max="5646" width="12.5" style="16" customWidth="1"/>
    <col min="5647" max="5888" width="9" style="16"/>
    <col min="5889" max="5889" width="2.83203125" style="16" customWidth="1"/>
    <col min="5890" max="5890" width="9" style="16" customWidth="1"/>
    <col min="5891" max="5891" width="12.6640625" style="16" customWidth="1"/>
    <col min="5892" max="5892" width="11.5" style="16" customWidth="1"/>
    <col min="5893" max="5893" width="10.1640625" style="16" customWidth="1"/>
    <col min="5894" max="5894" width="18.1640625" style="16" customWidth="1"/>
    <col min="5895" max="5895" width="10.33203125" style="16" customWidth="1"/>
    <col min="5896" max="5897" width="8.83203125" style="16" customWidth="1"/>
    <col min="5898" max="5898" width="13.5" style="16" customWidth="1"/>
    <col min="5899" max="5899" width="12.6640625" style="16" customWidth="1"/>
    <col min="5900" max="5900" width="11.33203125" style="16" customWidth="1"/>
    <col min="5901" max="5901" width="12.6640625" style="16" customWidth="1"/>
    <col min="5902" max="5902" width="12.5" style="16" customWidth="1"/>
    <col min="5903" max="6144" width="9" style="16"/>
    <col min="6145" max="6145" width="2.83203125" style="16" customWidth="1"/>
    <col min="6146" max="6146" width="9" style="16" customWidth="1"/>
    <col min="6147" max="6147" width="12.6640625" style="16" customWidth="1"/>
    <col min="6148" max="6148" width="11.5" style="16" customWidth="1"/>
    <col min="6149" max="6149" width="10.1640625" style="16" customWidth="1"/>
    <col min="6150" max="6150" width="18.1640625" style="16" customWidth="1"/>
    <col min="6151" max="6151" width="10.33203125" style="16" customWidth="1"/>
    <col min="6152" max="6153" width="8.83203125" style="16" customWidth="1"/>
    <col min="6154" max="6154" width="13.5" style="16" customWidth="1"/>
    <col min="6155" max="6155" width="12.6640625" style="16" customWidth="1"/>
    <col min="6156" max="6156" width="11.33203125" style="16" customWidth="1"/>
    <col min="6157" max="6157" width="12.6640625" style="16" customWidth="1"/>
    <col min="6158" max="6158" width="12.5" style="16" customWidth="1"/>
    <col min="6159" max="6400" width="9" style="16"/>
    <col min="6401" max="6401" width="2.83203125" style="16" customWidth="1"/>
    <col min="6402" max="6402" width="9" style="16" customWidth="1"/>
    <col min="6403" max="6403" width="12.6640625" style="16" customWidth="1"/>
    <col min="6404" max="6404" width="11.5" style="16" customWidth="1"/>
    <col min="6405" max="6405" width="10.1640625" style="16" customWidth="1"/>
    <col min="6406" max="6406" width="18.1640625" style="16" customWidth="1"/>
    <col min="6407" max="6407" width="10.33203125" style="16" customWidth="1"/>
    <col min="6408" max="6409" width="8.83203125" style="16" customWidth="1"/>
    <col min="6410" max="6410" width="13.5" style="16" customWidth="1"/>
    <col min="6411" max="6411" width="12.6640625" style="16" customWidth="1"/>
    <col min="6412" max="6412" width="11.33203125" style="16" customWidth="1"/>
    <col min="6413" max="6413" width="12.6640625" style="16" customWidth="1"/>
    <col min="6414" max="6414" width="12.5" style="16" customWidth="1"/>
    <col min="6415" max="6656" width="9" style="16"/>
    <col min="6657" max="6657" width="2.83203125" style="16" customWidth="1"/>
    <col min="6658" max="6658" width="9" style="16" customWidth="1"/>
    <col min="6659" max="6659" width="12.6640625" style="16" customWidth="1"/>
    <col min="6660" max="6660" width="11.5" style="16" customWidth="1"/>
    <col min="6661" max="6661" width="10.1640625" style="16" customWidth="1"/>
    <col min="6662" max="6662" width="18.1640625" style="16" customWidth="1"/>
    <col min="6663" max="6663" width="10.33203125" style="16" customWidth="1"/>
    <col min="6664" max="6665" width="8.83203125" style="16" customWidth="1"/>
    <col min="6666" max="6666" width="13.5" style="16" customWidth="1"/>
    <col min="6667" max="6667" width="12.6640625" style="16" customWidth="1"/>
    <col min="6668" max="6668" width="11.33203125" style="16" customWidth="1"/>
    <col min="6669" max="6669" width="12.6640625" style="16" customWidth="1"/>
    <col min="6670" max="6670" width="12.5" style="16" customWidth="1"/>
    <col min="6671" max="6912" width="9" style="16"/>
    <col min="6913" max="6913" width="2.83203125" style="16" customWidth="1"/>
    <col min="6914" max="6914" width="9" style="16" customWidth="1"/>
    <col min="6915" max="6915" width="12.6640625" style="16" customWidth="1"/>
    <col min="6916" max="6916" width="11.5" style="16" customWidth="1"/>
    <col min="6917" max="6917" width="10.1640625" style="16" customWidth="1"/>
    <col min="6918" max="6918" width="18.1640625" style="16" customWidth="1"/>
    <col min="6919" max="6919" width="10.33203125" style="16" customWidth="1"/>
    <col min="6920" max="6921" width="8.83203125" style="16" customWidth="1"/>
    <col min="6922" max="6922" width="13.5" style="16" customWidth="1"/>
    <col min="6923" max="6923" width="12.6640625" style="16" customWidth="1"/>
    <col min="6924" max="6924" width="11.33203125" style="16" customWidth="1"/>
    <col min="6925" max="6925" width="12.6640625" style="16" customWidth="1"/>
    <col min="6926" max="6926" width="12.5" style="16" customWidth="1"/>
    <col min="6927" max="7168" width="9" style="16"/>
    <col min="7169" max="7169" width="2.83203125" style="16" customWidth="1"/>
    <col min="7170" max="7170" width="9" style="16" customWidth="1"/>
    <col min="7171" max="7171" width="12.6640625" style="16" customWidth="1"/>
    <col min="7172" max="7172" width="11.5" style="16" customWidth="1"/>
    <col min="7173" max="7173" width="10.1640625" style="16" customWidth="1"/>
    <col min="7174" max="7174" width="18.1640625" style="16" customWidth="1"/>
    <col min="7175" max="7175" width="10.33203125" style="16" customWidth="1"/>
    <col min="7176" max="7177" width="8.83203125" style="16" customWidth="1"/>
    <col min="7178" max="7178" width="13.5" style="16" customWidth="1"/>
    <col min="7179" max="7179" width="12.6640625" style="16" customWidth="1"/>
    <col min="7180" max="7180" width="11.33203125" style="16" customWidth="1"/>
    <col min="7181" max="7181" width="12.6640625" style="16" customWidth="1"/>
    <col min="7182" max="7182" width="12.5" style="16" customWidth="1"/>
    <col min="7183" max="7424" width="9" style="16"/>
    <col min="7425" max="7425" width="2.83203125" style="16" customWidth="1"/>
    <col min="7426" max="7426" width="9" style="16" customWidth="1"/>
    <col min="7427" max="7427" width="12.6640625" style="16" customWidth="1"/>
    <col min="7428" max="7428" width="11.5" style="16" customWidth="1"/>
    <col min="7429" max="7429" width="10.1640625" style="16" customWidth="1"/>
    <col min="7430" max="7430" width="18.1640625" style="16" customWidth="1"/>
    <col min="7431" max="7431" width="10.33203125" style="16" customWidth="1"/>
    <col min="7432" max="7433" width="8.83203125" style="16" customWidth="1"/>
    <col min="7434" max="7434" width="13.5" style="16" customWidth="1"/>
    <col min="7435" max="7435" width="12.6640625" style="16" customWidth="1"/>
    <col min="7436" max="7436" width="11.33203125" style="16" customWidth="1"/>
    <col min="7437" max="7437" width="12.6640625" style="16" customWidth="1"/>
    <col min="7438" max="7438" width="12.5" style="16" customWidth="1"/>
    <col min="7439" max="7680" width="9" style="16"/>
    <col min="7681" max="7681" width="2.83203125" style="16" customWidth="1"/>
    <col min="7682" max="7682" width="9" style="16" customWidth="1"/>
    <col min="7683" max="7683" width="12.6640625" style="16" customWidth="1"/>
    <col min="7684" max="7684" width="11.5" style="16" customWidth="1"/>
    <col min="7685" max="7685" width="10.1640625" style="16" customWidth="1"/>
    <col min="7686" max="7686" width="18.1640625" style="16" customWidth="1"/>
    <col min="7687" max="7687" width="10.33203125" style="16" customWidth="1"/>
    <col min="7688" max="7689" width="8.83203125" style="16" customWidth="1"/>
    <col min="7690" max="7690" width="13.5" style="16" customWidth="1"/>
    <col min="7691" max="7691" width="12.6640625" style="16" customWidth="1"/>
    <col min="7692" max="7692" width="11.33203125" style="16" customWidth="1"/>
    <col min="7693" max="7693" width="12.6640625" style="16" customWidth="1"/>
    <col min="7694" max="7694" width="12.5" style="16" customWidth="1"/>
    <col min="7695" max="7936" width="9" style="16"/>
    <col min="7937" max="7937" width="2.83203125" style="16" customWidth="1"/>
    <col min="7938" max="7938" width="9" style="16" customWidth="1"/>
    <col min="7939" max="7939" width="12.6640625" style="16" customWidth="1"/>
    <col min="7940" max="7940" width="11.5" style="16" customWidth="1"/>
    <col min="7941" max="7941" width="10.1640625" style="16" customWidth="1"/>
    <col min="7942" max="7942" width="18.1640625" style="16" customWidth="1"/>
    <col min="7943" max="7943" width="10.33203125" style="16" customWidth="1"/>
    <col min="7944" max="7945" width="8.83203125" style="16" customWidth="1"/>
    <col min="7946" max="7946" width="13.5" style="16" customWidth="1"/>
    <col min="7947" max="7947" width="12.6640625" style="16" customWidth="1"/>
    <col min="7948" max="7948" width="11.33203125" style="16" customWidth="1"/>
    <col min="7949" max="7949" width="12.6640625" style="16" customWidth="1"/>
    <col min="7950" max="7950" width="12.5" style="16" customWidth="1"/>
    <col min="7951" max="8192" width="9" style="16"/>
    <col min="8193" max="8193" width="2.83203125" style="16" customWidth="1"/>
    <col min="8194" max="8194" width="9" style="16" customWidth="1"/>
    <col min="8195" max="8195" width="12.6640625" style="16" customWidth="1"/>
    <col min="8196" max="8196" width="11.5" style="16" customWidth="1"/>
    <col min="8197" max="8197" width="10.1640625" style="16" customWidth="1"/>
    <col min="8198" max="8198" width="18.1640625" style="16" customWidth="1"/>
    <col min="8199" max="8199" width="10.33203125" style="16" customWidth="1"/>
    <col min="8200" max="8201" width="8.83203125" style="16" customWidth="1"/>
    <col min="8202" max="8202" width="13.5" style="16" customWidth="1"/>
    <col min="8203" max="8203" width="12.6640625" style="16" customWidth="1"/>
    <col min="8204" max="8204" width="11.33203125" style="16" customWidth="1"/>
    <col min="8205" max="8205" width="12.6640625" style="16" customWidth="1"/>
    <col min="8206" max="8206" width="12.5" style="16" customWidth="1"/>
    <col min="8207" max="8448" width="9" style="16"/>
    <col min="8449" max="8449" width="2.83203125" style="16" customWidth="1"/>
    <col min="8450" max="8450" width="9" style="16" customWidth="1"/>
    <col min="8451" max="8451" width="12.6640625" style="16" customWidth="1"/>
    <col min="8452" max="8452" width="11.5" style="16" customWidth="1"/>
    <col min="8453" max="8453" width="10.1640625" style="16" customWidth="1"/>
    <col min="8454" max="8454" width="18.1640625" style="16" customWidth="1"/>
    <col min="8455" max="8455" width="10.33203125" style="16" customWidth="1"/>
    <col min="8456" max="8457" width="8.83203125" style="16" customWidth="1"/>
    <col min="8458" max="8458" width="13.5" style="16" customWidth="1"/>
    <col min="8459" max="8459" width="12.6640625" style="16" customWidth="1"/>
    <col min="8460" max="8460" width="11.33203125" style="16" customWidth="1"/>
    <col min="8461" max="8461" width="12.6640625" style="16" customWidth="1"/>
    <col min="8462" max="8462" width="12.5" style="16" customWidth="1"/>
    <col min="8463" max="8704" width="9" style="16"/>
    <col min="8705" max="8705" width="2.83203125" style="16" customWidth="1"/>
    <col min="8706" max="8706" width="9" style="16" customWidth="1"/>
    <col min="8707" max="8707" width="12.6640625" style="16" customWidth="1"/>
    <col min="8708" max="8708" width="11.5" style="16" customWidth="1"/>
    <col min="8709" max="8709" width="10.1640625" style="16" customWidth="1"/>
    <col min="8710" max="8710" width="18.1640625" style="16" customWidth="1"/>
    <col min="8711" max="8711" width="10.33203125" style="16" customWidth="1"/>
    <col min="8712" max="8713" width="8.83203125" style="16" customWidth="1"/>
    <col min="8714" max="8714" width="13.5" style="16" customWidth="1"/>
    <col min="8715" max="8715" width="12.6640625" style="16" customWidth="1"/>
    <col min="8716" max="8716" width="11.33203125" style="16" customWidth="1"/>
    <col min="8717" max="8717" width="12.6640625" style="16" customWidth="1"/>
    <col min="8718" max="8718" width="12.5" style="16" customWidth="1"/>
    <col min="8719" max="8960" width="9" style="16"/>
    <col min="8961" max="8961" width="2.83203125" style="16" customWidth="1"/>
    <col min="8962" max="8962" width="9" style="16" customWidth="1"/>
    <col min="8963" max="8963" width="12.6640625" style="16" customWidth="1"/>
    <col min="8964" max="8964" width="11.5" style="16" customWidth="1"/>
    <col min="8965" max="8965" width="10.1640625" style="16" customWidth="1"/>
    <col min="8966" max="8966" width="18.1640625" style="16" customWidth="1"/>
    <col min="8967" max="8967" width="10.33203125" style="16" customWidth="1"/>
    <col min="8968" max="8969" width="8.83203125" style="16" customWidth="1"/>
    <col min="8970" max="8970" width="13.5" style="16" customWidth="1"/>
    <col min="8971" max="8971" width="12.6640625" style="16" customWidth="1"/>
    <col min="8972" max="8972" width="11.33203125" style="16" customWidth="1"/>
    <col min="8973" max="8973" width="12.6640625" style="16" customWidth="1"/>
    <col min="8974" max="8974" width="12.5" style="16" customWidth="1"/>
    <col min="8975" max="9216" width="9" style="16"/>
    <col min="9217" max="9217" width="2.83203125" style="16" customWidth="1"/>
    <col min="9218" max="9218" width="9" style="16" customWidth="1"/>
    <col min="9219" max="9219" width="12.6640625" style="16" customWidth="1"/>
    <col min="9220" max="9220" width="11.5" style="16" customWidth="1"/>
    <col min="9221" max="9221" width="10.1640625" style="16" customWidth="1"/>
    <col min="9222" max="9222" width="18.1640625" style="16" customWidth="1"/>
    <col min="9223" max="9223" width="10.33203125" style="16" customWidth="1"/>
    <col min="9224" max="9225" width="8.83203125" style="16" customWidth="1"/>
    <col min="9226" max="9226" width="13.5" style="16" customWidth="1"/>
    <col min="9227" max="9227" width="12.6640625" style="16" customWidth="1"/>
    <col min="9228" max="9228" width="11.33203125" style="16" customWidth="1"/>
    <col min="9229" max="9229" width="12.6640625" style="16" customWidth="1"/>
    <col min="9230" max="9230" width="12.5" style="16" customWidth="1"/>
    <col min="9231" max="9472" width="9" style="16"/>
    <col min="9473" max="9473" width="2.83203125" style="16" customWidth="1"/>
    <col min="9474" max="9474" width="9" style="16" customWidth="1"/>
    <col min="9475" max="9475" width="12.6640625" style="16" customWidth="1"/>
    <col min="9476" max="9476" width="11.5" style="16" customWidth="1"/>
    <col min="9477" max="9477" width="10.1640625" style="16" customWidth="1"/>
    <col min="9478" max="9478" width="18.1640625" style="16" customWidth="1"/>
    <col min="9479" max="9479" width="10.33203125" style="16" customWidth="1"/>
    <col min="9480" max="9481" width="8.83203125" style="16" customWidth="1"/>
    <col min="9482" max="9482" width="13.5" style="16" customWidth="1"/>
    <col min="9483" max="9483" width="12.6640625" style="16" customWidth="1"/>
    <col min="9484" max="9484" width="11.33203125" style="16" customWidth="1"/>
    <col min="9485" max="9485" width="12.6640625" style="16" customWidth="1"/>
    <col min="9486" max="9486" width="12.5" style="16" customWidth="1"/>
    <col min="9487" max="9728" width="9" style="16"/>
    <col min="9729" max="9729" width="2.83203125" style="16" customWidth="1"/>
    <col min="9730" max="9730" width="9" style="16" customWidth="1"/>
    <col min="9731" max="9731" width="12.6640625" style="16" customWidth="1"/>
    <col min="9732" max="9732" width="11.5" style="16" customWidth="1"/>
    <col min="9733" max="9733" width="10.1640625" style="16" customWidth="1"/>
    <col min="9734" max="9734" width="18.1640625" style="16" customWidth="1"/>
    <col min="9735" max="9735" width="10.33203125" style="16" customWidth="1"/>
    <col min="9736" max="9737" width="8.83203125" style="16" customWidth="1"/>
    <col min="9738" max="9738" width="13.5" style="16" customWidth="1"/>
    <col min="9739" max="9739" width="12.6640625" style="16" customWidth="1"/>
    <col min="9740" max="9740" width="11.33203125" style="16" customWidth="1"/>
    <col min="9741" max="9741" width="12.6640625" style="16" customWidth="1"/>
    <col min="9742" max="9742" width="12.5" style="16" customWidth="1"/>
    <col min="9743" max="9984" width="9" style="16"/>
    <col min="9985" max="9985" width="2.83203125" style="16" customWidth="1"/>
    <col min="9986" max="9986" width="9" style="16" customWidth="1"/>
    <col min="9987" max="9987" width="12.6640625" style="16" customWidth="1"/>
    <col min="9988" max="9988" width="11.5" style="16" customWidth="1"/>
    <col min="9989" max="9989" width="10.1640625" style="16" customWidth="1"/>
    <col min="9990" max="9990" width="18.1640625" style="16" customWidth="1"/>
    <col min="9991" max="9991" width="10.33203125" style="16" customWidth="1"/>
    <col min="9992" max="9993" width="8.83203125" style="16" customWidth="1"/>
    <col min="9994" max="9994" width="13.5" style="16" customWidth="1"/>
    <col min="9995" max="9995" width="12.6640625" style="16" customWidth="1"/>
    <col min="9996" max="9996" width="11.33203125" style="16" customWidth="1"/>
    <col min="9997" max="9997" width="12.6640625" style="16" customWidth="1"/>
    <col min="9998" max="9998" width="12.5" style="16" customWidth="1"/>
    <col min="9999" max="10240" width="9" style="16"/>
    <col min="10241" max="10241" width="2.83203125" style="16" customWidth="1"/>
    <col min="10242" max="10242" width="9" style="16" customWidth="1"/>
    <col min="10243" max="10243" width="12.6640625" style="16" customWidth="1"/>
    <col min="10244" max="10244" width="11.5" style="16" customWidth="1"/>
    <col min="10245" max="10245" width="10.1640625" style="16" customWidth="1"/>
    <col min="10246" max="10246" width="18.1640625" style="16" customWidth="1"/>
    <col min="10247" max="10247" width="10.33203125" style="16" customWidth="1"/>
    <col min="10248" max="10249" width="8.83203125" style="16" customWidth="1"/>
    <col min="10250" max="10250" width="13.5" style="16" customWidth="1"/>
    <col min="10251" max="10251" width="12.6640625" style="16" customWidth="1"/>
    <col min="10252" max="10252" width="11.33203125" style="16" customWidth="1"/>
    <col min="10253" max="10253" width="12.6640625" style="16" customWidth="1"/>
    <col min="10254" max="10254" width="12.5" style="16" customWidth="1"/>
    <col min="10255" max="10496" width="9" style="16"/>
    <col min="10497" max="10497" width="2.83203125" style="16" customWidth="1"/>
    <col min="10498" max="10498" width="9" style="16" customWidth="1"/>
    <col min="10499" max="10499" width="12.6640625" style="16" customWidth="1"/>
    <col min="10500" max="10500" width="11.5" style="16" customWidth="1"/>
    <col min="10501" max="10501" width="10.1640625" style="16" customWidth="1"/>
    <col min="10502" max="10502" width="18.1640625" style="16" customWidth="1"/>
    <col min="10503" max="10503" width="10.33203125" style="16" customWidth="1"/>
    <col min="10504" max="10505" width="8.83203125" style="16" customWidth="1"/>
    <col min="10506" max="10506" width="13.5" style="16" customWidth="1"/>
    <col min="10507" max="10507" width="12.6640625" style="16" customWidth="1"/>
    <col min="10508" max="10508" width="11.33203125" style="16" customWidth="1"/>
    <col min="10509" max="10509" width="12.6640625" style="16" customWidth="1"/>
    <col min="10510" max="10510" width="12.5" style="16" customWidth="1"/>
    <col min="10511" max="10752" width="9" style="16"/>
    <col min="10753" max="10753" width="2.83203125" style="16" customWidth="1"/>
    <col min="10754" max="10754" width="9" style="16" customWidth="1"/>
    <col min="10755" max="10755" width="12.6640625" style="16" customWidth="1"/>
    <col min="10756" max="10756" width="11.5" style="16" customWidth="1"/>
    <col min="10757" max="10757" width="10.1640625" style="16" customWidth="1"/>
    <col min="10758" max="10758" width="18.1640625" style="16" customWidth="1"/>
    <col min="10759" max="10759" width="10.33203125" style="16" customWidth="1"/>
    <col min="10760" max="10761" width="8.83203125" style="16" customWidth="1"/>
    <col min="10762" max="10762" width="13.5" style="16" customWidth="1"/>
    <col min="10763" max="10763" width="12.6640625" style="16" customWidth="1"/>
    <col min="10764" max="10764" width="11.33203125" style="16" customWidth="1"/>
    <col min="10765" max="10765" width="12.6640625" style="16" customWidth="1"/>
    <col min="10766" max="10766" width="12.5" style="16" customWidth="1"/>
    <col min="10767" max="11008" width="9" style="16"/>
    <col min="11009" max="11009" width="2.83203125" style="16" customWidth="1"/>
    <col min="11010" max="11010" width="9" style="16" customWidth="1"/>
    <col min="11011" max="11011" width="12.6640625" style="16" customWidth="1"/>
    <col min="11012" max="11012" width="11.5" style="16" customWidth="1"/>
    <col min="11013" max="11013" width="10.1640625" style="16" customWidth="1"/>
    <col min="11014" max="11014" width="18.1640625" style="16" customWidth="1"/>
    <col min="11015" max="11015" width="10.33203125" style="16" customWidth="1"/>
    <col min="11016" max="11017" width="8.83203125" style="16" customWidth="1"/>
    <col min="11018" max="11018" width="13.5" style="16" customWidth="1"/>
    <col min="11019" max="11019" width="12.6640625" style="16" customWidth="1"/>
    <col min="11020" max="11020" width="11.33203125" style="16" customWidth="1"/>
    <col min="11021" max="11021" width="12.6640625" style="16" customWidth="1"/>
    <col min="11022" max="11022" width="12.5" style="16" customWidth="1"/>
    <col min="11023" max="11264" width="9" style="16"/>
    <col min="11265" max="11265" width="2.83203125" style="16" customWidth="1"/>
    <col min="11266" max="11266" width="9" style="16" customWidth="1"/>
    <col min="11267" max="11267" width="12.6640625" style="16" customWidth="1"/>
    <col min="11268" max="11268" width="11.5" style="16" customWidth="1"/>
    <col min="11269" max="11269" width="10.1640625" style="16" customWidth="1"/>
    <col min="11270" max="11270" width="18.1640625" style="16" customWidth="1"/>
    <col min="11271" max="11271" width="10.33203125" style="16" customWidth="1"/>
    <col min="11272" max="11273" width="8.83203125" style="16" customWidth="1"/>
    <col min="11274" max="11274" width="13.5" style="16" customWidth="1"/>
    <col min="11275" max="11275" width="12.6640625" style="16" customWidth="1"/>
    <col min="11276" max="11276" width="11.33203125" style="16" customWidth="1"/>
    <col min="11277" max="11277" width="12.6640625" style="16" customWidth="1"/>
    <col min="11278" max="11278" width="12.5" style="16" customWidth="1"/>
    <col min="11279" max="11520" width="9" style="16"/>
    <col min="11521" max="11521" width="2.83203125" style="16" customWidth="1"/>
    <col min="11522" max="11522" width="9" style="16" customWidth="1"/>
    <col min="11523" max="11523" width="12.6640625" style="16" customWidth="1"/>
    <col min="11524" max="11524" width="11.5" style="16" customWidth="1"/>
    <col min="11525" max="11525" width="10.1640625" style="16" customWidth="1"/>
    <col min="11526" max="11526" width="18.1640625" style="16" customWidth="1"/>
    <col min="11527" max="11527" width="10.33203125" style="16" customWidth="1"/>
    <col min="11528" max="11529" width="8.83203125" style="16" customWidth="1"/>
    <col min="11530" max="11530" width="13.5" style="16" customWidth="1"/>
    <col min="11531" max="11531" width="12.6640625" style="16" customWidth="1"/>
    <col min="11532" max="11532" width="11.33203125" style="16" customWidth="1"/>
    <col min="11533" max="11533" width="12.6640625" style="16" customWidth="1"/>
    <col min="11534" max="11534" width="12.5" style="16" customWidth="1"/>
    <col min="11535" max="11776" width="9" style="16"/>
    <col min="11777" max="11777" width="2.83203125" style="16" customWidth="1"/>
    <col min="11778" max="11778" width="9" style="16" customWidth="1"/>
    <col min="11779" max="11779" width="12.6640625" style="16" customWidth="1"/>
    <col min="11780" max="11780" width="11.5" style="16" customWidth="1"/>
    <col min="11781" max="11781" width="10.1640625" style="16" customWidth="1"/>
    <col min="11782" max="11782" width="18.1640625" style="16" customWidth="1"/>
    <col min="11783" max="11783" width="10.33203125" style="16" customWidth="1"/>
    <col min="11784" max="11785" width="8.83203125" style="16" customWidth="1"/>
    <col min="11786" max="11786" width="13.5" style="16" customWidth="1"/>
    <col min="11787" max="11787" width="12.6640625" style="16" customWidth="1"/>
    <col min="11788" max="11788" width="11.33203125" style="16" customWidth="1"/>
    <col min="11789" max="11789" width="12.6640625" style="16" customWidth="1"/>
    <col min="11790" max="11790" width="12.5" style="16" customWidth="1"/>
    <col min="11791" max="12032" width="9" style="16"/>
    <col min="12033" max="12033" width="2.83203125" style="16" customWidth="1"/>
    <col min="12034" max="12034" width="9" style="16" customWidth="1"/>
    <col min="12035" max="12035" width="12.6640625" style="16" customWidth="1"/>
    <col min="12036" max="12036" width="11.5" style="16" customWidth="1"/>
    <col min="12037" max="12037" width="10.1640625" style="16" customWidth="1"/>
    <col min="12038" max="12038" width="18.1640625" style="16" customWidth="1"/>
    <col min="12039" max="12039" width="10.33203125" style="16" customWidth="1"/>
    <col min="12040" max="12041" width="8.83203125" style="16" customWidth="1"/>
    <col min="12042" max="12042" width="13.5" style="16" customWidth="1"/>
    <col min="12043" max="12043" width="12.6640625" style="16" customWidth="1"/>
    <col min="12044" max="12044" width="11.33203125" style="16" customWidth="1"/>
    <col min="12045" max="12045" width="12.6640625" style="16" customWidth="1"/>
    <col min="12046" max="12046" width="12.5" style="16" customWidth="1"/>
    <col min="12047" max="12288" width="9" style="16"/>
    <col min="12289" max="12289" width="2.83203125" style="16" customWidth="1"/>
    <col min="12290" max="12290" width="9" style="16" customWidth="1"/>
    <col min="12291" max="12291" width="12.6640625" style="16" customWidth="1"/>
    <col min="12292" max="12292" width="11.5" style="16" customWidth="1"/>
    <col min="12293" max="12293" width="10.1640625" style="16" customWidth="1"/>
    <col min="12294" max="12294" width="18.1640625" style="16" customWidth="1"/>
    <col min="12295" max="12295" width="10.33203125" style="16" customWidth="1"/>
    <col min="12296" max="12297" width="8.83203125" style="16" customWidth="1"/>
    <col min="12298" max="12298" width="13.5" style="16" customWidth="1"/>
    <col min="12299" max="12299" width="12.6640625" style="16" customWidth="1"/>
    <col min="12300" max="12300" width="11.33203125" style="16" customWidth="1"/>
    <col min="12301" max="12301" width="12.6640625" style="16" customWidth="1"/>
    <col min="12302" max="12302" width="12.5" style="16" customWidth="1"/>
    <col min="12303" max="12544" width="9" style="16"/>
    <col min="12545" max="12545" width="2.83203125" style="16" customWidth="1"/>
    <col min="12546" max="12546" width="9" style="16" customWidth="1"/>
    <col min="12547" max="12547" width="12.6640625" style="16" customWidth="1"/>
    <col min="12548" max="12548" width="11.5" style="16" customWidth="1"/>
    <col min="12549" max="12549" width="10.1640625" style="16" customWidth="1"/>
    <col min="12550" max="12550" width="18.1640625" style="16" customWidth="1"/>
    <col min="12551" max="12551" width="10.33203125" style="16" customWidth="1"/>
    <col min="12552" max="12553" width="8.83203125" style="16" customWidth="1"/>
    <col min="12554" max="12554" width="13.5" style="16" customWidth="1"/>
    <col min="12555" max="12555" width="12.6640625" style="16" customWidth="1"/>
    <col min="12556" max="12556" width="11.33203125" style="16" customWidth="1"/>
    <col min="12557" max="12557" width="12.6640625" style="16" customWidth="1"/>
    <col min="12558" max="12558" width="12.5" style="16" customWidth="1"/>
    <col min="12559" max="12800" width="9" style="16"/>
    <col min="12801" max="12801" width="2.83203125" style="16" customWidth="1"/>
    <col min="12802" max="12802" width="9" style="16" customWidth="1"/>
    <col min="12803" max="12803" width="12.6640625" style="16" customWidth="1"/>
    <col min="12804" max="12804" width="11.5" style="16" customWidth="1"/>
    <col min="12805" max="12805" width="10.1640625" style="16" customWidth="1"/>
    <col min="12806" max="12806" width="18.1640625" style="16" customWidth="1"/>
    <col min="12807" max="12807" width="10.33203125" style="16" customWidth="1"/>
    <col min="12808" max="12809" width="8.83203125" style="16" customWidth="1"/>
    <col min="12810" max="12810" width="13.5" style="16" customWidth="1"/>
    <col min="12811" max="12811" width="12.6640625" style="16" customWidth="1"/>
    <col min="12812" max="12812" width="11.33203125" style="16" customWidth="1"/>
    <col min="12813" max="12813" width="12.6640625" style="16" customWidth="1"/>
    <col min="12814" max="12814" width="12.5" style="16" customWidth="1"/>
    <col min="12815" max="13056" width="9" style="16"/>
    <col min="13057" max="13057" width="2.83203125" style="16" customWidth="1"/>
    <col min="13058" max="13058" width="9" style="16" customWidth="1"/>
    <col min="13059" max="13059" width="12.6640625" style="16" customWidth="1"/>
    <col min="13060" max="13060" width="11.5" style="16" customWidth="1"/>
    <col min="13061" max="13061" width="10.1640625" style="16" customWidth="1"/>
    <col min="13062" max="13062" width="18.1640625" style="16" customWidth="1"/>
    <col min="13063" max="13063" width="10.33203125" style="16" customWidth="1"/>
    <col min="13064" max="13065" width="8.83203125" style="16" customWidth="1"/>
    <col min="13066" max="13066" width="13.5" style="16" customWidth="1"/>
    <col min="13067" max="13067" width="12.6640625" style="16" customWidth="1"/>
    <col min="13068" max="13068" width="11.33203125" style="16" customWidth="1"/>
    <col min="13069" max="13069" width="12.6640625" style="16" customWidth="1"/>
    <col min="13070" max="13070" width="12.5" style="16" customWidth="1"/>
    <col min="13071" max="13312" width="9" style="16"/>
    <col min="13313" max="13313" width="2.83203125" style="16" customWidth="1"/>
    <col min="13314" max="13314" width="9" style="16" customWidth="1"/>
    <col min="13315" max="13315" width="12.6640625" style="16" customWidth="1"/>
    <col min="13316" max="13316" width="11.5" style="16" customWidth="1"/>
    <col min="13317" max="13317" width="10.1640625" style="16" customWidth="1"/>
    <col min="13318" max="13318" width="18.1640625" style="16" customWidth="1"/>
    <col min="13319" max="13319" width="10.33203125" style="16" customWidth="1"/>
    <col min="13320" max="13321" width="8.83203125" style="16" customWidth="1"/>
    <col min="13322" max="13322" width="13.5" style="16" customWidth="1"/>
    <col min="13323" max="13323" width="12.6640625" style="16" customWidth="1"/>
    <col min="13324" max="13324" width="11.33203125" style="16" customWidth="1"/>
    <col min="13325" max="13325" width="12.6640625" style="16" customWidth="1"/>
    <col min="13326" max="13326" width="12.5" style="16" customWidth="1"/>
    <col min="13327" max="13568" width="9" style="16"/>
    <col min="13569" max="13569" width="2.83203125" style="16" customWidth="1"/>
    <col min="13570" max="13570" width="9" style="16" customWidth="1"/>
    <col min="13571" max="13571" width="12.6640625" style="16" customWidth="1"/>
    <col min="13572" max="13572" width="11.5" style="16" customWidth="1"/>
    <col min="13573" max="13573" width="10.1640625" style="16" customWidth="1"/>
    <col min="13574" max="13574" width="18.1640625" style="16" customWidth="1"/>
    <col min="13575" max="13575" width="10.33203125" style="16" customWidth="1"/>
    <col min="13576" max="13577" width="8.83203125" style="16" customWidth="1"/>
    <col min="13578" max="13578" width="13.5" style="16" customWidth="1"/>
    <col min="13579" max="13579" width="12.6640625" style="16" customWidth="1"/>
    <col min="13580" max="13580" width="11.33203125" style="16" customWidth="1"/>
    <col min="13581" max="13581" width="12.6640625" style="16" customWidth="1"/>
    <col min="13582" max="13582" width="12.5" style="16" customWidth="1"/>
    <col min="13583" max="13824" width="9" style="16"/>
    <col min="13825" max="13825" width="2.83203125" style="16" customWidth="1"/>
    <col min="13826" max="13826" width="9" style="16" customWidth="1"/>
    <col min="13827" max="13827" width="12.6640625" style="16" customWidth="1"/>
    <col min="13828" max="13828" width="11.5" style="16" customWidth="1"/>
    <col min="13829" max="13829" width="10.1640625" style="16" customWidth="1"/>
    <col min="13830" max="13830" width="18.1640625" style="16" customWidth="1"/>
    <col min="13831" max="13831" width="10.33203125" style="16" customWidth="1"/>
    <col min="13832" max="13833" width="8.83203125" style="16" customWidth="1"/>
    <col min="13834" max="13834" width="13.5" style="16" customWidth="1"/>
    <col min="13835" max="13835" width="12.6640625" style="16" customWidth="1"/>
    <col min="13836" max="13836" width="11.33203125" style="16" customWidth="1"/>
    <col min="13837" max="13837" width="12.6640625" style="16" customWidth="1"/>
    <col min="13838" max="13838" width="12.5" style="16" customWidth="1"/>
    <col min="13839" max="14080" width="9" style="16"/>
    <col min="14081" max="14081" width="2.83203125" style="16" customWidth="1"/>
    <col min="14082" max="14082" width="9" style="16" customWidth="1"/>
    <col min="14083" max="14083" width="12.6640625" style="16" customWidth="1"/>
    <col min="14084" max="14084" width="11.5" style="16" customWidth="1"/>
    <col min="14085" max="14085" width="10.1640625" style="16" customWidth="1"/>
    <col min="14086" max="14086" width="18.1640625" style="16" customWidth="1"/>
    <col min="14087" max="14087" width="10.33203125" style="16" customWidth="1"/>
    <col min="14088" max="14089" width="8.83203125" style="16" customWidth="1"/>
    <col min="14090" max="14090" width="13.5" style="16" customWidth="1"/>
    <col min="14091" max="14091" width="12.6640625" style="16" customWidth="1"/>
    <col min="14092" max="14092" width="11.33203125" style="16" customWidth="1"/>
    <col min="14093" max="14093" width="12.6640625" style="16" customWidth="1"/>
    <col min="14094" max="14094" width="12.5" style="16" customWidth="1"/>
    <col min="14095" max="14336" width="9" style="16"/>
    <col min="14337" max="14337" width="2.83203125" style="16" customWidth="1"/>
    <col min="14338" max="14338" width="9" style="16" customWidth="1"/>
    <col min="14339" max="14339" width="12.6640625" style="16" customWidth="1"/>
    <col min="14340" max="14340" width="11.5" style="16" customWidth="1"/>
    <col min="14341" max="14341" width="10.1640625" style="16" customWidth="1"/>
    <col min="14342" max="14342" width="18.1640625" style="16" customWidth="1"/>
    <col min="14343" max="14343" width="10.33203125" style="16" customWidth="1"/>
    <col min="14344" max="14345" width="8.83203125" style="16" customWidth="1"/>
    <col min="14346" max="14346" width="13.5" style="16" customWidth="1"/>
    <col min="14347" max="14347" width="12.6640625" style="16" customWidth="1"/>
    <col min="14348" max="14348" width="11.33203125" style="16" customWidth="1"/>
    <col min="14349" max="14349" width="12.6640625" style="16" customWidth="1"/>
    <col min="14350" max="14350" width="12.5" style="16" customWidth="1"/>
    <col min="14351" max="14592" width="9" style="16"/>
    <col min="14593" max="14593" width="2.83203125" style="16" customWidth="1"/>
    <col min="14594" max="14594" width="9" style="16" customWidth="1"/>
    <col min="14595" max="14595" width="12.6640625" style="16" customWidth="1"/>
    <col min="14596" max="14596" width="11.5" style="16" customWidth="1"/>
    <col min="14597" max="14597" width="10.1640625" style="16" customWidth="1"/>
    <col min="14598" max="14598" width="18.1640625" style="16" customWidth="1"/>
    <col min="14599" max="14599" width="10.33203125" style="16" customWidth="1"/>
    <col min="14600" max="14601" width="8.83203125" style="16" customWidth="1"/>
    <col min="14602" max="14602" width="13.5" style="16" customWidth="1"/>
    <col min="14603" max="14603" width="12.6640625" style="16" customWidth="1"/>
    <col min="14604" max="14604" width="11.33203125" style="16" customWidth="1"/>
    <col min="14605" max="14605" width="12.6640625" style="16" customWidth="1"/>
    <col min="14606" max="14606" width="12.5" style="16" customWidth="1"/>
    <col min="14607" max="14848" width="9" style="16"/>
    <col min="14849" max="14849" width="2.83203125" style="16" customWidth="1"/>
    <col min="14850" max="14850" width="9" style="16" customWidth="1"/>
    <col min="14851" max="14851" width="12.6640625" style="16" customWidth="1"/>
    <col min="14852" max="14852" width="11.5" style="16" customWidth="1"/>
    <col min="14853" max="14853" width="10.1640625" style="16" customWidth="1"/>
    <col min="14854" max="14854" width="18.1640625" style="16" customWidth="1"/>
    <col min="14855" max="14855" width="10.33203125" style="16" customWidth="1"/>
    <col min="14856" max="14857" width="8.83203125" style="16" customWidth="1"/>
    <col min="14858" max="14858" width="13.5" style="16" customWidth="1"/>
    <col min="14859" max="14859" width="12.6640625" style="16" customWidth="1"/>
    <col min="14860" max="14860" width="11.33203125" style="16" customWidth="1"/>
    <col min="14861" max="14861" width="12.6640625" style="16" customWidth="1"/>
    <col min="14862" max="14862" width="12.5" style="16" customWidth="1"/>
    <col min="14863" max="15104" width="9" style="16"/>
    <col min="15105" max="15105" width="2.83203125" style="16" customWidth="1"/>
    <col min="15106" max="15106" width="9" style="16" customWidth="1"/>
    <col min="15107" max="15107" width="12.6640625" style="16" customWidth="1"/>
    <col min="15108" max="15108" width="11.5" style="16" customWidth="1"/>
    <col min="15109" max="15109" width="10.1640625" style="16" customWidth="1"/>
    <col min="15110" max="15110" width="18.1640625" style="16" customWidth="1"/>
    <col min="15111" max="15111" width="10.33203125" style="16" customWidth="1"/>
    <col min="15112" max="15113" width="8.83203125" style="16" customWidth="1"/>
    <col min="15114" max="15114" width="13.5" style="16" customWidth="1"/>
    <col min="15115" max="15115" width="12.6640625" style="16" customWidth="1"/>
    <col min="15116" max="15116" width="11.33203125" style="16" customWidth="1"/>
    <col min="15117" max="15117" width="12.6640625" style="16" customWidth="1"/>
    <col min="15118" max="15118" width="12.5" style="16" customWidth="1"/>
    <col min="15119" max="15360" width="9" style="16"/>
    <col min="15361" max="15361" width="2.83203125" style="16" customWidth="1"/>
    <col min="15362" max="15362" width="9" style="16" customWidth="1"/>
    <col min="15363" max="15363" width="12.6640625" style="16" customWidth="1"/>
    <col min="15364" max="15364" width="11.5" style="16" customWidth="1"/>
    <col min="15365" max="15365" width="10.1640625" style="16" customWidth="1"/>
    <col min="15366" max="15366" width="18.1640625" style="16" customWidth="1"/>
    <col min="15367" max="15367" width="10.33203125" style="16" customWidth="1"/>
    <col min="15368" max="15369" width="8.83203125" style="16" customWidth="1"/>
    <col min="15370" max="15370" width="13.5" style="16" customWidth="1"/>
    <col min="15371" max="15371" width="12.6640625" style="16" customWidth="1"/>
    <col min="15372" max="15372" width="11.33203125" style="16" customWidth="1"/>
    <col min="15373" max="15373" width="12.6640625" style="16" customWidth="1"/>
    <col min="15374" max="15374" width="12.5" style="16" customWidth="1"/>
    <col min="15375" max="15616" width="9" style="16"/>
    <col min="15617" max="15617" width="2.83203125" style="16" customWidth="1"/>
    <col min="15618" max="15618" width="9" style="16" customWidth="1"/>
    <col min="15619" max="15619" width="12.6640625" style="16" customWidth="1"/>
    <col min="15620" max="15620" width="11.5" style="16" customWidth="1"/>
    <col min="15621" max="15621" width="10.1640625" style="16" customWidth="1"/>
    <col min="15622" max="15622" width="18.1640625" style="16" customWidth="1"/>
    <col min="15623" max="15623" width="10.33203125" style="16" customWidth="1"/>
    <col min="15624" max="15625" width="8.83203125" style="16" customWidth="1"/>
    <col min="15626" max="15626" width="13.5" style="16" customWidth="1"/>
    <col min="15627" max="15627" width="12.6640625" style="16" customWidth="1"/>
    <col min="15628" max="15628" width="11.33203125" style="16" customWidth="1"/>
    <col min="15629" max="15629" width="12.6640625" style="16" customWidth="1"/>
    <col min="15630" max="15630" width="12.5" style="16" customWidth="1"/>
    <col min="15631" max="15872" width="9" style="16"/>
    <col min="15873" max="15873" width="2.83203125" style="16" customWidth="1"/>
    <col min="15874" max="15874" width="9" style="16" customWidth="1"/>
    <col min="15875" max="15875" width="12.6640625" style="16" customWidth="1"/>
    <col min="15876" max="15876" width="11.5" style="16" customWidth="1"/>
    <col min="15877" max="15877" width="10.1640625" style="16" customWidth="1"/>
    <col min="15878" max="15878" width="18.1640625" style="16" customWidth="1"/>
    <col min="15879" max="15879" width="10.33203125" style="16" customWidth="1"/>
    <col min="15880" max="15881" width="8.83203125" style="16" customWidth="1"/>
    <col min="15882" max="15882" width="13.5" style="16" customWidth="1"/>
    <col min="15883" max="15883" width="12.6640625" style="16" customWidth="1"/>
    <col min="15884" max="15884" width="11.33203125" style="16" customWidth="1"/>
    <col min="15885" max="15885" width="12.6640625" style="16" customWidth="1"/>
    <col min="15886" max="15886" width="12.5" style="16" customWidth="1"/>
    <col min="15887" max="16128" width="9" style="16"/>
    <col min="16129" max="16129" width="2.83203125" style="16" customWidth="1"/>
    <col min="16130" max="16130" width="9" style="16" customWidth="1"/>
    <col min="16131" max="16131" width="12.6640625" style="16" customWidth="1"/>
    <col min="16132" max="16132" width="11.5" style="16" customWidth="1"/>
    <col min="16133" max="16133" width="10.1640625" style="16" customWidth="1"/>
    <col min="16134" max="16134" width="18.1640625" style="16" customWidth="1"/>
    <col min="16135" max="16135" width="10.33203125" style="16" customWidth="1"/>
    <col min="16136" max="16137" width="8.83203125" style="16" customWidth="1"/>
    <col min="16138" max="16138" width="13.5" style="16" customWidth="1"/>
    <col min="16139" max="16139" width="12.6640625" style="16" customWidth="1"/>
    <col min="16140" max="16140" width="11.33203125" style="16" customWidth="1"/>
    <col min="16141" max="16141" width="12.6640625" style="16" customWidth="1"/>
    <col min="16142" max="16142" width="12.5" style="16" customWidth="1"/>
    <col min="16143" max="16384" width="9" style="16"/>
  </cols>
  <sheetData>
    <row r="1" spans="2:13" s="9" customFormat="1" ht="20">
      <c r="B1" s="48" t="s">
        <v>63</v>
      </c>
      <c r="C1" s="48"/>
      <c r="D1" s="48"/>
      <c r="E1" s="48"/>
      <c r="F1" s="48"/>
      <c r="G1" s="48"/>
      <c r="H1" s="48"/>
      <c r="I1" s="48"/>
      <c r="J1" s="48"/>
      <c r="K1" s="48"/>
    </row>
    <row r="2" spans="2:13" s="9" customFormat="1" ht="16.5">
      <c r="B2" s="10" t="s">
        <v>0</v>
      </c>
      <c r="C2" s="11"/>
      <c r="D2" s="12" t="s">
        <v>1</v>
      </c>
      <c r="E2" s="11"/>
      <c r="F2" s="10" t="s">
        <v>2</v>
      </c>
      <c r="G2" s="49"/>
      <c r="H2" s="50"/>
      <c r="I2" s="50"/>
      <c r="J2" s="50"/>
      <c r="K2" s="51"/>
    </row>
    <row r="3" spans="2:13" s="9" customFormat="1" ht="16.5">
      <c r="B3" s="12" t="s">
        <v>3</v>
      </c>
      <c r="C3" s="8"/>
      <c r="D3" s="10" t="s">
        <v>4</v>
      </c>
      <c r="E3" s="8"/>
      <c r="F3" s="12" t="s">
        <v>5</v>
      </c>
      <c r="G3" s="49"/>
      <c r="H3" s="50"/>
      <c r="I3" s="50"/>
      <c r="J3" s="50"/>
      <c r="K3" s="51"/>
    </row>
    <row r="4" spans="2:13" s="13" customFormat="1" ht="16.5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3" s="14" customFormat="1" ht="16.5">
      <c r="B5" s="26" t="s">
        <v>6</v>
      </c>
      <c r="C5" s="27" t="s">
        <v>30</v>
      </c>
      <c r="D5" s="28" t="s">
        <v>43</v>
      </c>
      <c r="E5" s="26" t="s">
        <v>7</v>
      </c>
      <c r="F5" s="26" t="s">
        <v>8</v>
      </c>
      <c r="G5" s="29" t="s">
        <v>9</v>
      </c>
      <c r="H5" s="26" t="s">
        <v>8</v>
      </c>
      <c r="I5" s="26" t="s">
        <v>161</v>
      </c>
      <c r="J5" s="26" t="s">
        <v>120</v>
      </c>
      <c r="K5" s="26" t="s">
        <v>10</v>
      </c>
      <c r="M5" s="45"/>
    </row>
    <row r="6" spans="2:13" s="14" customFormat="1" ht="16.5">
      <c r="B6" s="53" t="s">
        <v>41</v>
      </c>
      <c r="C6" s="6" t="s">
        <v>65</v>
      </c>
      <c r="D6" s="5" t="s">
        <v>139</v>
      </c>
      <c r="E6" s="2">
        <v>40</v>
      </c>
      <c r="F6" s="31" t="s">
        <v>67</v>
      </c>
      <c r="G6" s="15">
        <v>1</v>
      </c>
      <c r="H6" s="3" t="s">
        <v>90</v>
      </c>
      <c r="I6" s="67">
        <v>1047</v>
      </c>
      <c r="J6" s="64">
        <f>E6*G6*I6</f>
        <v>41880</v>
      </c>
      <c r="K6" s="36" t="s">
        <v>91</v>
      </c>
      <c r="L6" s="45" t="s">
        <v>127</v>
      </c>
      <c r="M6" s="47" t="s">
        <v>162</v>
      </c>
    </row>
    <row r="7" spans="2:13" s="14" customFormat="1" ht="16.5">
      <c r="B7" s="53"/>
      <c r="C7" s="6" t="s">
        <v>66</v>
      </c>
      <c r="D7" s="5" t="s">
        <v>139</v>
      </c>
      <c r="E7" s="2">
        <v>20</v>
      </c>
      <c r="F7" s="31" t="s">
        <v>67</v>
      </c>
      <c r="G7" s="15">
        <v>1</v>
      </c>
      <c r="H7" s="3" t="s">
        <v>68</v>
      </c>
      <c r="I7" s="67">
        <v>79</v>
      </c>
      <c r="J7" s="64">
        <f>E7*G7*I7</f>
        <v>1580</v>
      </c>
      <c r="K7" s="36" t="s">
        <v>91</v>
      </c>
      <c r="L7" s="45" t="s">
        <v>127</v>
      </c>
      <c r="M7" s="47"/>
    </row>
    <row r="8" spans="2:13" s="14" customFormat="1" ht="49.5">
      <c r="B8" s="53"/>
      <c r="C8" s="6" t="s">
        <v>100</v>
      </c>
      <c r="D8" s="5" t="s">
        <v>81</v>
      </c>
      <c r="E8" s="2">
        <v>15</v>
      </c>
      <c r="F8" s="31" t="s">
        <v>67</v>
      </c>
      <c r="G8" s="15">
        <v>1</v>
      </c>
      <c r="H8" s="3" t="s">
        <v>68</v>
      </c>
      <c r="I8" s="67">
        <v>2000</v>
      </c>
      <c r="J8" s="64">
        <f>E8*G8*I8</f>
        <v>30000</v>
      </c>
      <c r="K8" s="36" t="s">
        <v>91</v>
      </c>
      <c r="L8" s="45" t="s">
        <v>128</v>
      </c>
      <c r="M8" s="47"/>
    </row>
    <row r="9" spans="2:13" s="14" customFormat="1" ht="16.5">
      <c r="B9" s="53"/>
      <c r="C9" s="54" t="s">
        <v>51</v>
      </c>
      <c r="D9" s="54"/>
      <c r="E9" s="54"/>
      <c r="F9" s="54"/>
      <c r="G9" s="54"/>
      <c r="H9" s="54"/>
      <c r="I9" s="73"/>
      <c r="J9" s="65">
        <f>SUM(J6:J8)</f>
        <v>73460</v>
      </c>
      <c r="K9" s="1"/>
      <c r="L9" s="45"/>
    </row>
    <row r="10" spans="2:13" s="14" customFormat="1" ht="16.5">
      <c r="B10" s="53" t="s">
        <v>18</v>
      </c>
      <c r="C10" s="6" t="s">
        <v>33</v>
      </c>
      <c r="D10" s="5" t="s">
        <v>101</v>
      </c>
      <c r="E10" s="2">
        <v>83</v>
      </c>
      <c r="F10" s="3" t="s">
        <v>69</v>
      </c>
      <c r="G10" s="2">
        <v>2</v>
      </c>
      <c r="H10" s="3" t="s">
        <v>70</v>
      </c>
      <c r="I10" s="67">
        <v>750</v>
      </c>
      <c r="J10" s="64">
        <f>E10*G10*I10</f>
        <v>124500</v>
      </c>
      <c r="K10" s="1"/>
      <c r="L10" s="45"/>
      <c r="M10" s="47" t="s">
        <v>163</v>
      </c>
    </row>
    <row r="11" spans="2:13" s="14" customFormat="1" ht="16.5">
      <c r="B11" s="53"/>
      <c r="C11" s="6" t="s">
        <v>33</v>
      </c>
      <c r="D11" s="5" t="s">
        <v>101</v>
      </c>
      <c r="E11" s="2">
        <v>4</v>
      </c>
      <c r="F11" s="3" t="s">
        <v>69</v>
      </c>
      <c r="G11" s="2">
        <v>2</v>
      </c>
      <c r="H11" s="3" t="s">
        <v>70</v>
      </c>
      <c r="I11" s="67">
        <v>750</v>
      </c>
      <c r="J11" s="64">
        <f>E11*G11*I11</f>
        <v>6000</v>
      </c>
      <c r="K11" s="1"/>
      <c r="L11" s="45"/>
      <c r="M11" s="47"/>
    </row>
    <row r="12" spans="2:13" s="14" customFormat="1" ht="16.5">
      <c r="B12" s="53"/>
      <c r="C12" s="6" t="s">
        <v>33</v>
      </c>
      <c r="D12" s="5" t="s">
        <v>118</v>
      </c>
      <c r="E12" s="2">
        <v>1</v>
      </c>
      <c r="F12" s="3" t="s">
        <v>72</v>
      </c>
      <c r="G12" s="2">
        <v>1</v>
      </c>
      <c r="H12" s="3" t="s">
        <v>73</v>
      </c>
      <c r="I12" s="67">
        <v>12000</v>
      </c>
      <c r="J12" s="64">
        <f>E12*G12*I12</f>
        <v>12000</v>
      </c>
      <c r="K12" s="1"/>
      <c r="L12" s="45" t="s">
        <v>129</v>
      </c>
      <c r="M12" s="47"/>
    </row>
    <row r="13" spans="2:13" s="14" customFormat="1" ht="16.5">
      <c r="B13" s="53"/>
      <c r="C13" s="54" t="s">
        <v>52</v>
      </c>
      <c r="D13" s="54"/>
      <c r="E13" s="54"/>
      <c r="F13" s="54"/>
      <c r="G13" s="54"/>
      <c r="H13" s="54"/>
      <c r="I13" s="73"/>
      <c r="J13" s="65">
        <f>SUM(J10:J12)</f>
        <v>142500</v>
      </c>
      <c r="K13" s="1"/>
      <c r="L13" s="45"/>
    </row>
    <row r="14" spans="2:13" s="14" customFormat="1" ht="16.5">
      <c r="B14" s="53" t="s">
        <v>19</v>
      </c>
      <c r="C14" s="1" t="s">
        <v>53</v>
      </c>
      <c r="D14" s="1" t="s">
        <v>82</v>
      </c>
      <c r="E14" s="2">
        <v>9</v>
      </c>
      <c r="F14" s="3" t="s">
        <v>96</v>
      </c>
      <c r="G14" s="2">
        <v>1</v>
      </c>
      <c r="H14" s="3" t="s">
        <v>71</v>
      </c>
      <c r="I14" s="67">
        <v>3500</v>
      </c>
      <c r="J14" s="64">
        <f>E14*G14*I14</f>
        <v>31500</v>
      </c>
      <c r="K14" s="1"/>
      <c r="L14" s="47" t="s">
        <v>163</v>
      </c>
    </row>
    <row r="15" spans="2:13" s="14" customFormat="1" ht="16.5">
      <c r="B15" s="53"/>
      <c r="C15" s="1" t="s">
        <v>54</v>
      </c>
      <c r="D15" s="1" t="s">
        <v>102</v>
      </c>
      <c r="E15" s="2">
        <v>9</v>
      </c>
      <c r="F15" s="3" t="s">
        <v>96</v>
      </c>
      <c r="G15" s="2">
        <v>1</v>
      </c>
      <c r="H15" s="3" t="s">
        <v>71</v>
      </c>
      <c r="I15" s="67">
        <v>1200</v>
      </c>
      <c r="J15" s="64">
        <f>E15*G15*I15</f>
        <v>10800</v>
      </c>
      <c r="K15" s="1"/>
      <c r="L15" s="47"/>
    </row>
    <row r="16" spans="2:13" s="14" customFormat="1" ht="16.5">
      <c r="B16" s="53"/>
      <c r="C16" s="1" t="s">
        <v>55</v>
      </c>
      <c r="D16" s="1" t="s">
        <v>103</v>
      </c>
      <c r="E16" s="2">
        <v>9</v>
      </c>
      <c r="F16" s="3" t="s">
        <v>96</v>
      </c>
      <c r="G16" s="2">
        <v>1</v>
      </c>
      <c r="H16" s="3" t="s">
        <v>71</v>
      </c>
      <c r="I16" s="67">
        <v>2100</v>
      </c>
      <c r="J16" s="64">
        <f>E16*G16*I16</f>
        <v>18900</v>
      </c>
      <c r="K16" s="1"/>
      <c r="L16" s="47"/>
    </row>
    <row r="17" spans="2:14" s="14" customFormat="1" ht="16.5">
      <c r="B17" s="53"/>
      <c r="C17" s="1" t="s">
        <v>55</v>
      </c>
      <c r="D17" s="1" t="s">
        <v>106</v>
      </c>
      <c r="E17" s="2">
        <v>90</v>
      </c>
      <c r="F17" s="3" t="s">
        <v>107</v>
      </c>
      <c r="G17" s="2">
        <v>2</v>
      </c>
      <c r="H17" s="3" t="s">
        <v>73</v>
      </c>
      <c r="I17" s="67">
        <v>140</v>
      </c>
      <c r="J17" s="64">
        <f>E17*G17*I17</f>
        <v>25200</v>
      </c>
      <c r="K17" s="1"/>
      <c r="M17" s="45"/>
    </row>
    <row r="18" spans="2:14" s="14" customFormat="1" ht="26">
      <c r="B18" s="53"/>
      <c r="C18" s="6" t="s">
        <v>49</v>
      </c>
      <c r="D18" s="1"/>
      <c r="E18" s="2">
        <v>1</v>
      </c>
      <c r="F18" s="3" t="s">
        <v>72</v>
      </c>
      <c r="G18" s="2">
        <v>1</v>
      </c>
      <c r="H18" s="3" t="s">
        <v>73</v>
      </c>
      <c r="I18" s="67">
        <v>3000</v>
      </c>
      <c r="J18" s="64">
        <f>E18*G18*I18</f>
        <v>3000</v>
      </c>
      <c r="K18" s="1" t="s">
        <v>50</v>
      </c>
      <c r="L18" s="14" t="s">
        <v>156</v>
      </c>
      <c r="M18" s="45"/>
    </row>
    <row r="19" spans="2:14" s="14" customFormat="1" ht="16.5">
      <c r="B19" s="53"/>
      <c r="C19" s="55" t="s">
        <v>56</v>
      </c>
      <c r="D19" s="56"/>
      <c r="E19" s="56"/>
      <c r="F19" s="56"/>
      <c r="G19" s="56"/>
      <c r="H19" s="56"/>
      <c r="I19" s="73"/>
      <c r="J19" s="65">
        <f>SUM(J14:J18)</f>
        <v>89400</v>
      </c>
      <c r="K19" s="1"/>
      <c r="M19" s="45"/>
    </row>
    <row r="20" spans="2:14" s="14" customFormat="1" ht="33">
      <c r="B20" s="53" t="s">
        <v>20</v>
      </c>
      <c r="C20" s="41" t="s">
        <v>95</v>
      </c>
      <c r="D20" s="37" t="s">
        <v>137</v>
      </c>
      <c r="E20" s="38">
        <v>1</v>
      </c>
      <c r="F20" s="39" t="s">
        <v>78</v>
      </c>
      <c r="G20" s="38">
        <v>2</v>
      </c>
      <c r="H20" s="39" t="s">
        <v>73</v>
      </c>
      <c r="I20" s="67">
        <v>1400</v>
      </c>
      <c r="J20" s="64">
        <f>E20*G20*I20</f>
        <v>2800</v>
      </c>
      <c r="K20" s="40"/>
      <c r="L20" s="14" t="s">
        <v>157</v>
      </c>
      <c r="M20" s="45" t="s">
        <v>130</v>
      </c>
      <c r="N20" s="47"/>
    </row>
    <row r="21" spans="2:14" s="14" customFormat="1" ht="33">
      <c r="B21" s="53"/>
      <c r="C21" s="41" t="s">
        <v>93</v>
      </c>
      <c r="D21" s="37" t="s">
        <v>152</v>
      </c>
      <c r="E21" s="38">
        <v>1</v>
      </c>
      <c r="F21" s="39" t="s">
        <v>78</v>
      </c>
      <c r="G21" s="38">
        <v>2</v>
      </c>
      <c r="H21" s="39" t="s">
        <v>73</v>
      </c>
      <c r="I21" s="67">
        <v>900</v>
      </c>
      <c r="J21" s="64">
        <f>E21*G21*I21</f>
        <v>1800</v>
      </c>
      <c r="K21" s="40" t="s">
        <v>46</v>
      </c>
      <c r="L21" s="14" t="s">
        <v>158</v>
      </c>
      <c r="M21" s="45" t="s">
        <v>131</v>
      </c>
      <c r="N21" s="47"/>
    </row>
    <row r="22" spans="2:14" s="14" customFormat="1" ht="33">
      <c r="B22" s="53"/>
      <c r="C22" s="41" t="s">
        <v>93</v>
      </c>
      <c r="D22" s="37" t="s">
        <v>153</v>
      </c>
      <c r="E22" s="38">
        <v>1</v>
      </c>
      <c r="F22" s="39" t="s">
        <v>78</v>
      </c>
      <c r="G22" s="38">
        <v>2</v>
      </c>
      <c r="H22" s="39" t="s">
        <v>73</v>
      </c>
      <c r="I22" s="67">
        <v>1200</v>
      </c>
      <c r="J22" s="64">
        <f>E22*G22*I22</f>
        <v>2400</v>
      </c>
      <c r="K22" s="40" t="s">
        <v>46</v>
      </c>
      <c r="L22" s="14" t="s">
        <v>159</v>
      </c>
      <c r="M22" s="45" t="s">
        <v>132</v>
      </c>
      <c r="N22" s="47"/>
    </row>
    <row r="23" spans="2:14" s="14" customFormat="1" ht="16.5">
      <c r="B23" s="53"/>
      <c r="C23" s="41" t="s">
        <v>94</v>
      </c>
      <c r="D23" s="37" t="s">
        <v>150</v>
      </c>
      <c r="E23" s="38">
        <v>3</v>
      </c>
      <c r="F23" s="39" t="s">
        <v>78</v>
      </c>
      <c r="G23" s="38">
        <v>2</v>
      </c>
      <c r="H23" s="39" t="s">
        <v>73</v>
      </c>
      <c r="I23" s="67">
        <v>600</v>
      </c>
      <c r="J23" s="64">
        <f>E23*G23*I23</f>
        <v>3600</v>
      </c>
      <c r="K23" s="40"/>
      <c r="L23" s="14" t="s">
        <v>160</v>
      </c>
      <c r="M23" s="45" t="s">
        <v>151</v>
      </c>
      <c r="N23" s="47"/>
    </row>
    <row r="24" spans="2:14" s="14" customFormat="1" ht="33">
      <c r="B24" s="53"/>
      <c r="C24" s="41" t="s">
        <v>34</v>
      </c>
      <c r="D24" s="37" t="s">
        <v>138</v>
      </c>
      <c r="E24" s="38">
        <v>2</v>
      </c>
      <c r="F24" s="39" t="s">
        <v>78</v>
      </c>
      <c r="G24" s="38">
        <v>1</v>
      </c>
      <c r="H24" s="39" t="s">
        <v>77</v>
      </c>
      <c r="I24" s="67">
        <v>2000</v>
      </c>
      <c r="J24" s="64">
        <f>E24*G24*I24</f>
        <v>4000</v>
      </c>
      <c r="K24" s="40"/>
      <c r="L24" s="14" t="s">
        <v>121</v>
      </c>
      <c r="M24" s="45" t="s">
        <v>136</v>
      </c>
      <c r="N24" s="47"/>
    </row>
    <row r="25" spans="2:14" s="14" customFormat="1" ht="16.5">
      <c r="B25" s="53"/>
      <c r="C25" s="54" t="s">
        <v>57</v>
      </c>
      <c r="D25" s="54"/>
      <c r="E25" s="54"/>
      <c r="F25" s="54"/>
      <c r="G25" s="54"/>
      <c r="H25" s="54"/>
      <c r="I25" s="73"/>
      <c r="J25" s="65">
        <f>SUM(J20:J24)</f>
        <v>14600</v>
      </c>
      <c r="K25" s="1"/>
      <c r="M25" s="45"/>
    </row>
    <row r="26" spans="2:14" s="14" customFormat="1" ht="16.5">
      <c r="B26" s="53" t="s">
        <v>47</v>
      </c>
      <c r="C26" s="32" t="s">
        <v>86</v>
      </c>
      <c r="D26" s="5"/>
      <c r="E26" s="2">
        <v>30</v>
      </c>
      <c r="F26" s="3" t="s">
        <v>87</v>
      </c>
      <c r="G26" s="2">
        <v>1</v>
      </c>
      <c r="H26" s="3" t="s">
        <v>73</v>
      </c>
      <c r="I26" s="67">
        <v>0.6</v>
      </c>
      <c r="J26" s="64">
        <f>E26*G26*I26</f>
        <v>18</v>
      </c>
      <c r="K26" s="1" t="s">
        <v>21</v>
      </c>
      <c r="M26" s="45"/>
    </row>
    <row r="27" spans="2:14" s="14" customFormat="1" ht="16.5">
      <c r="B27" s="53"/>
      <c r="C27" s="32" t="s">
        <v>115</v>
      </c>
      <c r="D27" s="5"/>
      <c r="E27" s="2">
        <v>2</v>
      </c>
      <c r="F27" s="3" t="s">
        <v>84</v>
      </c>
      <c r="G27" s="2">
        <v>1</v>
      </c>
      <c r="H27" s="3" t="s">
        <v>73</v>
      </c>
      <c r="I27" s="67">
        <v>15</v>
      </c>
      <c r="J27" s="64">
        <f>E27*G27*I27</f>
        <v>30</v>
      </c>
      <c r="K27" s="1"/>
      <c r="M27" s="45"/>
    </row>
    <row r="28" spans="2:14" s="14" customFormat="1" ht="16.5">
      <c r="B28" s="53"/>
      <c r="C28" s="32" t="s">
        <v>114</v>
      </c>
      <c r="D28" s="5"/>
      <c r="E28" s="2">
        <v>5</v>
      </c>
      <c r="F28" s="3" t="s">
        <v>84</v>
      </c>
      <c r="G28" s="2">
        <v>1</v>
      </c>
      <c r="H28" s="3" t="s">
        <v>73</v>
      </c>
      <c r="I28" s="67">
        <v>40</v>
      </c>
      <c r="J28" s="64">
        <f>E28*G28*I28</f>
        <v>200</v>
      </c>
      <c r="K28" s="1"/>
      <c r="M28" s="45"/>
    </row>
    <row r="29" spans="2:14" s="14" customFormat="1" ht="16.5">
      <c r="B29" s="53"/>
      <c r="C29" s="6" t="s">
        <v>83</v>
      </c>
      <c r="D29" s="5"/>
      <c r="E29" s="2">
        <v>4</v>
      </c>
      <c r="F29" s="3" t="s">
        <v>84</v>
      </c>
      <c r="G29" s="2">
        <v>1</v>
      </c>
      <c r="H29" s="3" t="s">
        <v>73</v>
      </c>
      <c r="I29" s="67">
        <v>180</v>
      </c>
      <c r="J29" s="64">
        <f>E29*G29*I29</f>
        <v>720</v>
      </c>
      <c r="K29" s="1"/>
      <c r="M29" s="45"/>
    </row>
    <row r="30" spans="2:14" s="14" customFormat="1" ht="16.5">
      <c r="B30" s="53"/>
      <c r="C30" s="6" t="s">
        <v>85</v>
      </c>
      <c r="D30" s="5"/>
      <c r="E30" s="2">
        <v>4</v>
      </c>
      <c r="F30" s="3" t="s">
        <v>84</v>
      </c>
      <c r="G30" s="2">
        <v>1</v>
      </c>
      <c r="H30" s="3" t="s">
        <v>73</v>
      </c>
      <c r="I30" s="67">
        <v>35</v>
      </c>
      <c r="J30" s="64">
        <f>E30*G30*I30</f>
        <v>140</v>
      </c>
      <c r="K30" s="1"/>
      <c r="M30" s="45"/>
    </row>
    <row r="31" spans="2:14" s="14" customFormat="1" ht="16.5">
      <c r="B31" s="53"/>
      <c r="C31" s="6" t="s">
        <v>92</v>
      </c>
      <c r="D31" s="5" t="s">
        <v>140</v>
      </c>
      <c r="E31" s="2">
        <v>1</v>
      </c>
      <c r="F31" s="3" t="s">
        <v>72</v>
      </c>
      <c r="G31" s="2">
        <v>1</v>
      </c>
      <c r="H31" s="3" t="s">
        <v>73</v>
      </c>
      <c r="I31" s="67">
        <v>2500</v>
      </c>
      <c r="J31" s="64">
        <f>E31*G31*I31</f>
        <v>2500</v>
      </c>
      <c r="K31" s="1" t="s">
        <v>117</v>
      </c>
      <c r="M31" s="45"/>
    </row>
    <row r="32" spans="2:14" s="14" customFormat="1" ht="16.5">
      <c r="B32" s="53"/>
      <c r="C32" s="54" t="s">
        <v>58</v>
      </c>
      <c r="D32" s="54"/>
      <c r="E32" s="54"/>
      <c r="F32" s="54"/>
      <c r="G32" s="54"/>
      <c r="H32" s="54"/>
      <c r="I32" s="74"/>
      <c r="J32" s="66">
        <f>SUM(J26:J31)</f>
        <v>3608</v>
      </c>
      <c r="K32" s="1"/>
      <c r="M32" s="45"/>
    </row>
    <row r="33" spans="2:13" s="14" customFormat="1" ht="33" customHeight="1">
      <c r="B33" s="53" t="s">
        <v>22</v>
      </c>
      <c r="C33" s="41" t="s">
        <v>39</v>
      </c>
      <c r="D33" s="37" t="s">
        <v>104</v>
      </c>
      <c r="E33" s="38">
        <v>90</v>
      </c>
      <c r="F33" s="39" t="s">
        <v>67</v>
      </c>
      <c r="G33" s="38">
        <v>1</v>
      </c>
      <c r="H33" s="39" t="s">
        <v>72</v>
      </c>
      <c r="I33" s="67">
        <v>50</v>
      </c>
      <c r="J33" s="64">
        <f>E33*G33*I33</f>
        <v>4500</v>
      </c>
      <c r="K33" s="40"/>
      <c r="L33" s="78" t="s">
        <v>164</v>
      </c>
      <c r="M33" s="45"/>
    </row>
    <row r="34" spans="2:13" s="14" customFormat="1" ht="16.5">
      <c r="B34" s="53"/>
      <c r="C34" s="41" t="s">
        <v>39</v>
      </c>
      <c r="D34" s="37" t="s">
        <v>108</v>
      </c>
      <c r="E34" s="38">
        <v>90</v>
      </c>
      <c r="F34" s="39" t="s">
        <v>67</v>
      </c>
      <c r="G34" s="38">
        <v>1</v>
      </c>
      <c r="H34" s="39" t="s">
        <v>72</v>
      </c>
      <c r="I34" s="67">
        <v>148</v>
      </c>
      <c r="J34" s="64">
        <f>E34*G34*I34</f>
        <v>13320</v>
      </c>
      <c r="K34" s="40"/>
      <c r="L34" s="78"/>
      <c r="M34" s="45"/>
    </row>
    <row r="35" spans="2:13" s="14" customFormat="1" ht="16.5">
      <c r="B35" s="53"/>
      <c r="C35" s="41" t="s">
        <v>39</v>
      </c>
      <c r="D35" s="37" t="s">
        <v>110</v>
      </c>
      <c r="E35" s="38">
        <v>1</v>
      </c>
      <c r="F35" s="39" t="s">
        <v>73</v>
      </c>
      <c r="G35" s="38">
        <v>1</v>
      </c>
      <c r="H35" s="39" t="s">
        <v>72</v>
      </c>
      <c r="I35" s="67">
        <v>1500</v>
      </c>
      <c r="J35" s="64">
        <f>E35*G35*I35</f>
        <v>1500</v>
      </c>
      <c r="K35" s="40"/>
      <c r="L35" s="78"/>
      <c r="M35" s="45" t="s">
        <v>141</v>
      </c>
    </row>
    <row r="36" spans="2:13" s="14" customFormat="1" ht="16.5">
      <c r="B36" s="53"/>
      <c r="C36" s="41" t="s">
        <v>39</v>
      </c>
      <c r="D36" s="37" t="s">
        <v>109</v>
      </c>
      <c r="E36" s="38">
        <v>1</v>
      </c>
      <c r="F36" s="39" t="s">
        <v>67</v>
      </c>
      <c r="G36" s="38">
        <v>1</v>
      </c>
      <c r="H36" s="39" t="s">
        <v>72</v>
      </c>
      <c r="I36" s="67">
        <v>1000</v>
      </c>
      <c r="J36" s="64">
        <f>E36*G36*I36</f>
        <v>1000</v>
      </c>
      <c r="K36" s="40"/>
      <c r="L36" s="78"/>
      <c r="M36" s="45"/>
    </row>
    <row r="37" spans="2:13" s="14" customFormat="1" ht="16.5">
      <c r="B37" s="53"/>
      <c r="C37" s="41" t="s">
        <v>39</v>
      </c>
      <c r="D37" s="37" t="s">
        <v>105</v>
      </c>
      <c r="E37" s="38">
        <v>3</v>
      </c>
      <c r="F37" s="39" t="s">
        <v>67</v>
      </c>
      <c r="G37" s="38">
        <v>1</v>
      </c>
      <c r="H37" s="39" t="s">
        <v>72</v>
      </c>
      <c r="I37" s="67">
        <v>400</v>
      </c>
      <c r="J37" s="64">
        <f>E37*G37*I37</f>
        <v>1200</v>
      </c>
      <c r="K37" s="40"/>
      <c r="L37" s="78"/>
      <c r="M37" s="45"/>
    </row>
    <row r="38" spans="2:13" s="14" customFormat="1" ht="16.5">
      <c r="B38" s="53"/>
      <c r="C38" s="41" t="s">
        <v>98</v>
      </c>
      <c r="D38" s="37" t="s">
        <v>111</v>
      </c>
      <c r="E38" s="38">
        <v>1</v>
      </c>
      <c r="F38" s="39" t="s">
        <v>99</v>
      </c>
      <c r="G38" s="38">
        <v>1</v>
      </c>
      <c r="H38" s="39" t="s">
        <v>73</v>
      </c>
      <c r="I38" s="67">
        <v>6800</v>
      </c>
      <c r="J38" s="64">
        <f>E38*G38*I38</f>
        <v>6800</v>
      </c>
      <c r="K38" s="40"/>
      <c r="L38" s="78"/>
      <c r="M38" s="45"/>
    </row>
    <row r="39" spans="2:13" s="14" customFormat="1" ht="16.5">
      <c r="B39" s="53"/>
      <c r="C39" s="41" t="s">
        <v>31</v>
      </c>
      <c r="D39" s="37"/>
      <c r="E39" s="38">
        <v>2</v>
      </c>
      <c r="F39" s="39" t="s">
        <v>67</v>
      </c>
      <c r="G39" s="38">
        <v>1</v>
      </c>
      <c r="H39" s="39" t="s">
        <v>77</v>
      </c>
      <c r="I39" s="67">
        <v>500</v>
      </c>
      <c r="J39" s="64">
        <f>E39*G39*I39</f>
        <v>1000</v>
      </c>
      <c r="K39" s="40"/>
      <c r="L39" s="78"/>
      <c r="M39" s="45"/>
    </row>
    <row r="40" spans="2:13" s="14" customFormat="1" ht="16.5">
      <c r="B40" s="53"/>
      <c r="C40" s="41" t="s">
        <v>32</v>
      </c>
      <c r="D40" s="37"/>
      <c r="E40" s="38">
        <v>90</v>
      </c>
      <c r="F40" s="39" t="s">
        <v>67</v>
      </c>
      <c r="G40" s="38">
        <v>1</v>
      </c>
      <c r="H40" s="39" t="s">
        <v>72</v>
      </c>
      <c r="I40" s="67">
        <v>10</v>
      </c>
      <c r="J40" s="64">
        <f>E40*G40*I40</f>
        <v>900</v>
      </c>
      <c r="K40" s="40"/>
      <c r="L40" s="78"/>
      <c r="M40" s="45"/>
    </row>
    <row r="41" spans="2:13" s="14" customFormat="1" ht="16.5">
      <c r="B41" s="53"/>
      <c r="C41" s="54" t="s">
        <v>59</v>
      </c>
      <c r="D41" s="54"/>
      <c r="E41" s="54"/>
      <c r="F41" s="54"/>
      <c r="G41" s="54"/>
      <c r="H41" s="54"/>
      <c r="I41" s="74"/>
      <c r="J41" s="66">
        <f>SUM(J33:J40)</f>
        <v>30220</v>
      </c>
      <c r="K41" s="1"/>
      <c r="M41" s="45"/>
    </row>
    <row r="42" spans="2:13" s="14" customFormat="1" ht="52">
      <c r="B42" s="57" t="s">
        <v>27</v>
      </c>
      <c r="C42" s="32" t="s">
        <v>116</v>
      </c>
      <c r="D42" s="33" t="s">
        <v>145</v>
      </c>
      <c r="E42" s="34">
        <v>1</v>
      </c>
      <c r="F42" s="35" t="s">
        <v>73</v>
      </c>
      <c r="G42" s="34">
        <v>1</v>
      </c>
      <c r="H42" s="39" t="s">
        <v>72</v>
      </c>
      <c r="I42" s="67">
        <v>800</v>
      </c>
      <c r="J42" s="64">
        <f>E42*G42*I42</f>
        <v>800</v>
      </c>
      <c r="K42" s="30"/>
      <c r="L42" s="14" t="s">
        <v>122</v>
      </c>
      <c r="M42" s="46" t="s">
        <v>133</v>
      </c>
    </row>
    <row r="43" spans="2:13" s="14" customFormat="1" ht="16.5">
      <c r="B43" s="58"/>
      <c r="C43" s="41" t="s">
        <v>39</v>
      </c>
      <c r="D43" s="37" t="s">
        <v>112</v>
      </c>
      <c r="E43" s="38">
        <v>90</v>
      </c>
      <c r="F43" s="39" t="s">
        <v>84</v>
      </c>
      <c r="G43" s="38">
        <v>1</v>
      </c>
      <c r="H43" s="39" t="s">
        <v>72</v>
      </c>
      <c r="I43" s="67">
        <v>5</v>
      </c>
      <c r="J43" s="64">
        <f>E43*G43*I43</f>
        <v>450</v>
      </c>
      <c r="K43" s="30"/>
      <c r="M43" s="45"/>
    </row>
    <row r="44" spans="2:13" s="14" customFormat="1" ht="16.5">
      <c r="B44" s="58"/>
      <c r="C44" s="41" t="s">
        <v>39</v>
      </c>
      <c r="D44" s="37" t="s">
        <v>119</v>
      </c>
      <c r="E44" s="38">
        <v>1</v>
      </c>
      <c r="F44" s="39" t="s">
        <v>73</v>
      </c>
      <c r="G44" s="38">
        <v>1</v>
      </c>
      <c r="H44" s="39" t="s">
        <v>72</v>
      </c>
      <c r="I44" s="67">
        <v>1000</v>
      </c>
      <c r="J44" s="64">
        <f>E44*G44*I44</f>
        <v>1000</v>
      </c>
      <c r="K44" s="30"/>
      <c r="M44" s="45"/>
    </row>
    <row r="45" spans="2:13" s="14" customFormat="1" ht="16.5">
      <c r="B45" s="58"/>
      <c r="C45" s="41" t="s">
        <v>39</v>
      </c>
      <c r="D45" s="37" t="s">
        <v>113</v>
      </c>
      <c r="E45" s="38">
        <v>1</v>
      </c>
      <c r="F45" s="39" t="s">
        <v>73</v>
      </c>
      <c r="G45" s="38">
        <v>1</v>
      </c>
      <c r="H45" s="39" t="s">
        <v>72</v>
      </c>
      <c r="I45" s="67">
        <v>200</v>
      </c>
      <c r="J45" s="64">
        <f>E45*G45*I45</f>
        <v>200</v>
      </c>
      <c r="K45" s="30"/>
      <c r="M45" s="45"/>
    </row>
    <row r="46" spans="2:13" s="14" customFormat="1" ht="16.5">
      <c r="B46" s="58"/>
      <c r="C46" s="41" t="s">
        <v>39</v>
      </c>
      <c r="D46" s="37" t="s">
        <v>146</v>
      </c>
      <c r="E46" s="38">
        <v>12</v>
      </c>
      <c r="F46" s="39" t="s">
        <v>84</v>
      </c>
      <c r="G46" s="38">
        <v>1</v>
      </c>
      <c r="H46" s="39" t="s">
        <v>72</v>
      </c>
      <c r="I46" s="67">
        <v>50</v>
      </c>
      <c r="J46" s="64">
        <f>E46*G46*I46</f>
        <v>600</v>
      </c>
      <c r="K46" s="30"/>
      <c r="M46" s="45" t="s">
        <v>147</v>
      </c>
    </row>
    <row r="47" spans="2:13" s="14" customFormat="1" ht="16.5">
      <c r="B47" s="59"/>
      <c r="C47" s="54" t="s">
        <v>28</v>
      </c>
      <c r="D47" s="54"/>
      <c r="E47" s="54"/>
      <c r="F47" s="54"/>
      <c r="G47" s="54"/>
      <c r="H47" s="54"/>
      <c r="I47" s="74"/>
      <c r="J47" s="66">
        <f>SUM(J42:J46)</f>
        <v>3050</v>
      </c>
      <c r="K47" s="1"/>
      <c r="M47" s="45"/>
    </row>
    <row r="48" spans="2:13" s="14" customFormat="1" ht="26">
      <c r="B48" s="53" t="s">
        <v>11</v>
      </c>
      <c r="C48" s="1" t="s">
        <v>40</v>
      </c>
      <c r="D48" s="1"/>
      <c r="E48" s="2">
        <v>1</v>
      </c>
      <c r="F48" s="3" t="s">
        <v>67</v>
      </c>
      <c r="G48" s="2">
        <v>2</v>
      </c>
      <c r="H48" s="3" t="s">
        <v>24</v>
      </c>
      <c r="I48" s="67">
        <v>3000</v>
      </c>
      <c r="J48" s="64">
        <f>E48*G48*I48</f>
        <v>6000</v>
      </c>
      <c r="K48" s="1" t="s">
        <v>60</v>
      </c>
      <c r="M48" s="45"/>
    </row>
    <row r="49" spans="2:13" s="14" customFormat="1" ht="16.5">
      <c r="B49" s="53"/>
      <c r="C49" s="54" t="s">
        <v>37</v>
      </c>
      <c r="D49" s="54"/>
      <c r="E49" s="54"/>
      <c r="F49" s="54"/>
      <c r="G49" s="54"/>
      <c r="H49" s="54"/>
      <c r="I49" s="74"/>
      <c r="J49" s="66">
        <f>SUM(J48)</f>
        <v>6000</v>
      </c>
      <c r="K49" s="1"/>
      <c r="M49" s="45"/>
    </row>
    <row r="50" spans="2:13" s="14" customFormat="1" ht="16.5">
      <c r="B50" s="53" t="s">
        <v>23</v>
      </c>
      <c r="C50" s="6" t="s">
        <v>64</v>
      </c>
      <c r="D50" s="5"/>
      <c r="E50" s="2">
        <v>90</v>
      </c>
      <c r="F50" s="3" t="s">
        <v>74</v>
      </c>
      <c r="G50" s="2">
        <v>1</v>
      </c>
      <c r="H50" s="3" t="s">
        <v>72</v>
      </c>
      <c r="I50" s="67">
        <v>100</v>
      </c>
      <c r="J50" s="64">
        <f>E50*G50*I50</f>
        <v>9000</v>
      </c>
      <c r="K50" s="30" t="s">
        <v>62</v>
      </c>
      <c r="M50" s="45"/>
    </row>
    <row r="51" spans="2:13" s="14" customFormat="1" ht="16.5">
      <c r="B51" s="53"/>
      <c r="C51" s="54" t="s">
        <v>61</v>
      </c>
      <c r="D51" s="54"/>
      <c r="E51" s="54"/>
      <c r="F51" s="54"/>
      <c r="G51" s="54"/>
      <c r="H51" s="54"/>
      <c r="I51" s="74"/>
      <c r="J51" s="66">
        <f>SUM(J50)</f>
        <v>9000</v>
      </c>
      <c r="K51" s="1"/>
      <c r="M51" s="45"/>
    </row>
    <row r="52" spans="2:13" s="14" customFormat="1" ht="33">
      <c r="B52" s="53" t="s">
        <v>48</v>
      </c>
      <c r="C52" s="6" t="s">
        <v>75</v>
      </c>
      <c r="D52" s="5" t="s">
        <v>154</v>
      </c>
      <c r="E52" s="2">
        <v>1</v>
      </c>
      <c r="F52" s="3" t="s">
        <v>29</v>
      </c>
      <c r="G52" s="2">
        <v>1</v>
      </c>
      <c r="H52" s="3" t="s">
        <v>73</v>
      </c>
      <c r="I52" s="67">
        <v>1500</v>
      </c>
      <c r="J52" s="64">
        <f>E52*G52*I52</f>
        <v>1500</v>
      </c>
      <c r="K52" s="1"/>
      <c r="L52" s="14" t="s">
        <v>123</v>
      </c>
      <c r="M52" s="45" t="s">
        <v>155</v>
      </c>
    </row>
    <row r="53" spans="2:13" s="14" customFormat="1" ht="16.5">
      <c r="B53" s="53"/>
      <c r="C53" s="6" t="s">
        <v>97</v>
      </c>
      <c r="D53" s="5"/>
      <c r="E53" s="2">
        <v>2</v>
      </c>
      <c r="F53" s="3" t="s">
        <v>67</v>
      </c>
      <c r="G53" s="2">
        <v>1</v>
      </c>
      <c r="H53" s="3" t="s">
        <v>68</v>
      </c>
      <c r="I53" s="67">
        <v>1047</v>
      </c>
      <c r="J53" s="64">
        <f>E53*G53*I53</f>
        <v>2094</v>
      </c>
      <c r="K53" s="1"/>
      <c r="L53" s="14" t="s">
        <v>124</v>
      </c>
      <c r="M53" s="45" t="s">
        <v>135</v>
      </c>
    </row>
    <row r="54" spans="2:13" s="14" customFormat="1" ht="16" customHeight="1">
      <c r="B54" s="53"/>
      <c r="C54" s="6" t="s">
        <v>76</v>
      </c>
      <c r="D54" s="1" t="s">
        <v>142</v>
      </c>
      <c r="E54" s="2">
        <v>2</v>
      </c>
      <c r="F54" s="3" t="s">
        <v>67</v>
      </c>
      <c r="G54" s="2">
        <v>4</v>
      </c>
      <c r="H54" s="3" t="s">
        <v>77</v>
      </c>
      <c r="I54" s="67">
        <v>300</v>
      </c>
      <c r="J54" s="64">
        <f>E54*G54*I54</f>
        <v>2400</v>
      </c>
      <c r="K54" s="1"/>
      <c r="M54" s="45"/>
    </row>
    <row r="55" spans="2:13" s="14" customFormat="1" ht="16.5">
      <c r="B55" s="53"/>
      <c r="C55" s="6" t="s">
        <v>76</v>
      </c>
      <c r="D55" s="5" t="s">
        <v>143</v>
      </c>
      <c r="E55" s="2">
        <v>2</v>
      </c>
      <c r="F55" s="3" t="s">
        <v>67</v>
      </c>
      <c r="G55" s="2">
        <v>4</v>
      </c>
      <c r="H55" s="3" t="s">
        <v>77</v>
      </c>
      <c r="I55" s="67">
        <v>80</v>
      </c>
      <c r="J55" s="64">
        <f>E55*G55*I55</f>
        <v>640</v>
      </c>
      <c r="K55" s="1"/>
      <c r="M55" s="45"/>
    </row>
    <row r="56" spans="2:13" s="14" customFormat="1" ht="26">
      <c r="B56" s="53"/>
      <c r="C56" s="6" t="s">
        <v>76</v>
      </c>
      <c r="D56" s="1" t="s">
        <v>144</v>
      </c>
      <c r="E56" s="2">
        <v>2</v>
      </c>
      <c r="F56" s="3" t="s">
        <v>67</v>
      </c>
      <c r="G56" s="2">
        <v>4</v>
      </c>
      <c r="H56" s="3" t="s">
        <v>77</v>
      </c>
      <c r="I56" s="67">
        <v>100</v>
      </c>
      <c r="J56" s="64">
        <f>E56*G56*I56</f>
        <v>800</v>
      </c>
      <c r="K56" s="1"/>
      <c r="L56" s="14" t="s">
        <v>125</v>
      </c>
      <c r="M56" s="45" t="s">
        <v>134</v>
      </c>
    </row>
    <row r="57" spans="2:13" s="14" customFormat="1" ht="16.5">
      <c r="B57" s="53"/>
      <c r="C57" s="54" t="s">
        <v>38</v>
      </c>
      <c r="D57" s="54"/>
      <c r="E57" s="54"/>
      <c r="F57" s="54"/>
      <c r="G57" s="54"/>
      <c r="H57" s="54"/>
      <c r="I57" s="74"/>
      <c r="J57" s="66">
        <f>SUM(J52:J56)</f>
        <v>7434</v>
      </c>
      <c r="K57" s="1"/>
      <c r="M57" s="45"/>
    </row>
    <row r="58" spans="2:13" ht="66">
      <c r="B58" s="53" t="s">
        <v>25</v>
      </c>
      <c r="C58" s="6" t="s">
        <v>79</v>
      </c>
      <c r="D58" s="6" t="s">
        <v>149</v>
      </c>
      <c r="E58" s="2">
        <v>2</v>
      </c>
      <c r="F58" s="3" t="s">
        <v>67</v>
      </c>
      <c r="G58" s="2">
        <v>1</v>
      </c>
      <c r="H58" s="3" t="s">
        <v>77</v>
      </c>
      <c r="I58" s="75">
        <v>0</v>
      </c>
      <c r="J58" s="64">
        <f>E58*G58*I58</f>
        <v>0</v>
      </c>
      <c r="K58" s="6"/>
      <c r="L58" s="16" t="s">
        <v>126</v>
      </c>
      <c r="M58" s="44" t="s">
        <v>148</v>
      </c>
    </row>
    <row r="59" spans="2:13" ht="16.5">
      <c r="B59" s="53"/>
      <c r="C59" s="6" t="s">
        <v>88</v>
      </c>
      <c r="D59" s="6" t="s">
        <v>89</v>
      </c>
      <c r="E59" s="2">
        <v>2</v>
      </c>
      <c r="F59" s="3" t="s">
        <v>67</v>
      </c>
      <c r="G59" s="2">
        <v>1</v>
      </c>
      <c r="H59" s="3" t="s">
        <v>77</v>
      </c>
      <c r="I59" s="75">
        <v>300</v>
      </c>
      <c r="J59" s="64">
        <f>E59*G59*I59</f>
        <v>600</v>
      </c>
      <c r="K59" s="6"/>
    </row>
    <row r="60" spans="2:13" ht="16.5">
      <c r="B60" s="53"/>
      <c r="C60" s="54" t="s">
        <v>26</v>
      </c>
      <c r="D60" s="54"/>
      <c r="E60" s="54"/>
      <c r="F60" s="54"/>
      <c r="G60" s="54"/>
      <c r="H60" s="54"/>
      <c r="I60" s="74"/>
      <c r="J60" s="66">
        <f>SUM(J58:J59)</f>
        <v>600</v>
      </c>
      <c r="K60" s="1"/>
    </row>
    <row r="61" spans="2:13" ht="16.5">
      <c r="B61" s="42" t="s">
        <v>35</v>
      </c>
      <c r="C61" s="17">
        <v>0.03</v>
      </c>
      <c r="D61" s="18"/>
      <c r="E61" s="19"/>
      <c r="F61" s="19"/>
      <c r="G61" s="19"/>
      <c r="H61" s="19"/>
      <c r="I61" s="74"/>
      <c r="J61" s="66">
        <f>J9*C61</f>
        <v>2203.7999999999997</v>
      </c>
      <c r="K61" s="4"/>
    </row>
    <row r="62" spans="2:13" s="72" customFormat="1" ht="16.5">
      <c r="B62" s="68" t="s">
        <v>36</v>
      </c>
      <c r="C62" s="69">
        <v>0.05</v>
      </c>
      <c r="D62" s="70"/>
      <c r="E62" s="71"/>
      <c r="F62" s="71"/>
      <c r="G62" s="71"/>
      <c r="H62" s="71"/>
      <c r="I62" s="74"/>
      <c r="J62" s="66">
        <f>(J13+J14)*C62</f>
        <v>8700</v>
      </c>
      <c r="K62" s="64"/>
    </row>
    <row r="63" spans="2:13" s="72" customFormat="1" ht="16.5">
      <c r="B63" s="68" t="s">
        <v>42</v>
      </c>
      <c r="C63" s="69">
        <v>0.1</v>
      </c>
      <c r="D63" s="70"/>
      <c r="E63" s="71"/>
      <c r="F63" s="71"/>
      <c r="G63" s="71"/>
      <c r="H63" s="71"/>
      <c r="I63" s="74"/>
      <c r="J63" s="66">
        <f>0.1*(J15+J16+J17+J18+J25+J32+J41+J47+J49+J51)</f>
        <v>12437.800000000001</v>
      </c>
      <c r="K63" s="64"/>
    </row>
    <row r="64" spans="2:13" ht="16.5">
      <c r="B64" s="42" t="s">
        <v>12</v>
      </c>
      <c r="C64" s="20">
        <v>0.06</v>
      </c>
      <c r="D64" s="18"/>
      <c r="E64" s="19"/>
      <c r="F64" s="19"/>
      <c r="G64" s="19"/>
      <c r="H64" s="19"/>
      <c r="I64" s="76"/>
      <c r="J64" s="7">
        <f>0.06*(J9+J13+J19+J25+J32+J41+J47+J49+J51+J57+J60+J61+J62+J63)</f>
        <v>24192.815999999999</v>
      </c>
      <c r="K64" s="7"/>
    </row>
    <row r="65" spans="2:11" ht="16.5">
      <c r="B65" s="61" t="s">
        <v>13</v>
      </c>
      <c r="C65" s="62"/>
      <c r="D65" s="62"/>
      <c r="E65" s="62"/>
      <c r="F65" s="62"/>
      <c r="G65" s="62"/>
      <c r="H65" s="62"/>
      <c r="I65" s="77"/>
      <c r="J65" s="7">
        <f>J9+J13+J19+J25+J32+J41+J47+J49+J51+J57+J60+J61+J62+J63+J64</f>
        <v>427406.41599999997</v>
      </c>
      <c r="K65" s="21"/>
    </row>
    <row r="66" spans="2:11" ht="16.5">
      <c r="B66" s="63" t="s">
        <v>10</v>
      </c>
      <c r="C66" s="63"/>
      <c r="D66" s="63"/>
      <c r="E66" s="63"/>
      <c r="F66" s="63"/>
      <c r="G66" s="63"/>
      <c r="H66" s="63"/>
      <c r="I66" s="63"/>
      <c r="J66" s="63"/>
      <c r="K66" s="63"/>
    </row>
    <row r="67" spans="2:11" ht="16.5">
      <c r="B67" s="63" t="s">
        <v>80</v>
      </c>
      <c r="C67" s="63"/>
      <c r="D67" s="63"/>
      <c r="E67" s="63"/>
      <c r="F67" s="63"/>
      <c r="G67" s="63"/>
      <c r="H67" s="63"/>
      <c r="I67" s="63"/>
      <c r="J67" s="63"/>
      <c r="K67" s="63"/>
    </row>
    <row r="68" spans="2:11" ht="16.5">
      <c r="B68" s="60" t="s">
        <v>44</v>
      </c>
      <c r="C68" s="60"/>
      <c r="D68" s="60"/>
      <c r="E68" s="60"/>
      <c r="F68" s="60"/>
      <c r="G68" s="60"/>
      <c r="H68" s="60"/>
      <c r="I68" s="60"/>
      <c r="J68" s="60"/>
      <c r="K68" s="60"/>
    </row>
    <row r="69" spans="2:11" ht="16.5">
      <c r="B69" s="60" t="s">
        <v>45</v>
      </c>
      <c r="C69" s="60"/>
      <c r="D69" s="60"/>
      <c r="E69" s="60"/>
      <c r="F69" s="60"/>
      <c r="G69" s="60"/>
      <c r="H69" s="60"/>
      <c r="I69" s="60"/>
      <c r="J69" s="60"/>
      <c r="K69" s="60"/>
    </row>
    <row r="70" spans="2:11" ht="16.5">
      <c r="B70" s="60" t="s">
        <v>14</v>
      </c>
      <c r="C70" s="60"/>
      <c r="D70" s="60"/>
      <c r="E70" s="60"/>
      <c r="F70" s="60"/>
      <c r="G70" s="60"/>
      <c r="H70" s="60"/>
      <c r="I70" s="60"/>
      <c r="J70" s="60"/>
      <c r="K70" s="60"/>
    </row>
    <row r="71" spans="2:11" ht="16.5">
      <c r="B71" s="60" t="s">
        <v>15</v>
      </c>
      <c r="C71" s="60"/>
      <c r="D71" s="60"/>
      <c r="E71" s="60"/>
      <c r="F71" s="60"/>
      <c r="G71" s="60"/>
      <c r="H71" s="60"/>
      <c r="I71" s="60"/>
      <c r="J71" s="60"/>
      <c r="K71" s="60"/>
    </row>
    <row r="72" spans="2:11" ht="16.5">
      <c r="B72" s="60" t="s">
        <v>16</v>
      </c>
      <c r="C72" s="60"/>
      <c r="D72" s="60"/>
      <c r="E72" s="60"/>
      <c r="F72" s="60"/>
      <c r="G72" s="60"/>
      <c r="H72" s="60"/>
      <c r="I72" s="60"/>
      <c r="J72" s="60"/>
      <c r="K72" s="60"/>
    </row>
    <row r="73" spans="2:11" ht="16.5">
      <c r="B73" s="60" t="s">
        <v>17</v>
      </c>
      <c r="C73" s="60"/>
      <c r="D73" s="60"/>
      <c r="E73" s="60"/>
      <c r="F73" s="60"/>
      <c r="G73" s="60"/>
      <c r="H73" s="60"/>
      <c r="I73" s="60"/>
      <c r="J73" s="60"/>
      <c r="K73" s="60"/>
    </row>
    <row r="74" spans="2:11" ht="16.5">
      <c r="D74" s="16"/>
      <c r="E74" s="16"/>
      <c r="F74" s="16"/>
      <c r="G74" s="22"/>
      <c r="H74" s="16"/>
    </row>
    <row r="75" spans="2:11" ht="16.5">
      <c r="D75" s="16"/>
      <c r="E75" s="16"/>
      <c r="F75" s="16"/>
      <c r="G75" s="22"/>
      <c r="H75" s="16"/>
    </row>
    <row r="76" spans="2:11" ht="16.5">
      <c r="D76" s="16"/>
      <c r="E76" s="16"/>
      <c r="F76" s="16"/>
      <c r="G76" s="22"/>
      <c r="H76" s="16"/>
    </row>
    <row r="77" spans="2:11" ht="16.5">
      <c r="D77" s="16"/>
      <c r="E77" s="16"/>
      <c r="F77" s="16"/>
      <c r="G77" s="22"/>
      <c r="H77" s="16"/>
    </row>
    <row r="78" spans="2:11" ht="16.5">
      <c r="D78" s="16"/>
      <c r="E78" s="16"/>
      <c r="F78" s="16"/>
      <c r="G78" s="22"/>
      <c r="H78" s="16"/>
    </row>
    <row r="79" spans="2:11" ht="16.5">
      <c r="D79" s="16"/>
      <c r="E79" s="16"/>
      <c r="F79" s="16"/>
      <c r="G79" s="22"/>
      <c r="H79" s="16"/>
    </row>
    <row r="80" spans="2:11" ht="16.5">
      <c r="D80" s="16"/>
      <c r="E80" s="16"/>
      <c r="F80" s="16"/>
      <c r="G80" s="22"/>
      <c r="H80" s="16"/>
    </row>
    <row r="81" spans="4:8" ht="16.5">
      <c r="D81" s="16"/>
      <c r="E81" s="16"/>
      <c r="F81" s="16"/>
      <c r="G81" s="22"/>
      <c r="H81" s="16"/>
    </row>
    <row r="82" spans="4:8" ht="16.5">
      <c r="D82" s="16"/>
      <c r="E82" s="16"/>
      <c r="F82" s="16"/>
      <c r="G82" s="22"/>
      <c r="H82" s="16"/>
    </row>
    <row r="83" spans="4:8" ht="16.5">
      <c r="D83" s="16"/>
      <c r="E83" s="16"/>
      <c r="F83" s="16"/>
      <c r="G83" s="22"/>
      <c r="H83" s="16"/>
    </row>
    <row r="84" spans="4:8" ht="16.5">
      <c r="D84" s="16"/>
      <c r="E84" s="16"/>
      <c r="F84" s="16"/>
      <c r="G84" s="22"/>
      <c r="H84" s="16"/>
    </row>
    <row r="85" spans="4:8" ht="16.5">
      <c r="D85" s="16"/>
      <c r="E85" s="16"/>
      <c r="F85" s="16"/>
      <c r="G85" s="22"/>
      <c r="H85" s="16"/>
    </row>
    <row r="86" spans="4:8" ht="16.5">
      <c r="D86" s="16"/>
      <c r="E86" s="16"/>
      <c r="F86" s="16"/>
      <c r="G86" s="22"/>
      <c r="H86" s="16"/>
    </row>
    <row r="87" spans="4:8" ht="16.5">
      <c r="D87" s="16"/>
      <c r="E87" s="16"/>
      <c r="F87" s="16"/>
      <c r="G87" s="22"/>
      <c r="H87" s="16"/>
    </row>
    <row r="88" spans="4:8" ht="16.5">
      <c r="D88" s="16"/>
      <c r="E88" s="16"/>
      <c r="F88" s="16"/>
      <c r="G88" s="22"/>
      <c r="H88" s="16"/>
    </row>
    <row r="89" spans="4:8" ht="16.5">
      <c r="D89" s="16"/>
      <c r="E89" s="16"/>
      <c r="F89" s="16"/>
      <c r="G89" s="22"/>
      <c r="H89" s="16"/>
    </row>
    <row r="90" spans="4:8" ht="16.5">
      <c r="D90" s="16"/>
      <c r="E90" s="16"/>
      <c r="F90" s="16"/>
      <c r="G90" s="22"/>
      <c r="H90" s="16"/>
    </row>
    <row r="91" spans="4:8" ht="16.5">
      <c r="D91" s="16"/>
      <c r="E91" s="16"/>
      <c r="F91" s="16"/>
      <c r="G91" s="22"/>
      <c r="H91" s="16"/>
    </row>
    <row r="92" spans="4:8" ht="16.5">
      <c r="D92" s="16"/>
      <c r="E92" s="16"/>
      <c r="F92" s="16"/>
      <c r="G92" s="22"/>
      <c r="H92" s="16"/>
    </row>
    <row r="93" spans="4:8" ht="16.5">
      <c r="D93" s="16"/>
      <c r="E93" s="16"/>
      <c r="F93" s="16"/>
      <c r="G93" s="22"/>
      <c r="H93" s="16"/>
    </row>
    <row r="94" spans="4:8" ht="16.5">
      <c r="D94" s="16"/>
      <c r="E94" s="16"/>
      <c r="F94" s="16"/>
      <c r="G94" s="22"/>
      <c r="H94" s="16"/>
    </row>
    <row r="95" spans="4:8" ht="16.5">
      <c r="D95" s="16"/>
      <c r="E95" s="16"/>
      <c r="F95" s="16"/>
      <c r="G95" s="22"/>
      <c r="H95" s="16"/>
    </row>
    <row r="96" spans="4:8" ht="16.5">
      <c r="D96" s="16"/>
      <c r="E96" s="16"/>
      <c r="F96" s="16"/>
      <c r="G96" s="22"/>
      <c r="H96" s="16"/>
    </row>
    <row r="97" spans="4:8" ht="16.5">
      <c r="D97" s="16"/>
      <c r="E97" s="16"/>
      <c r="F97" s="16"/>
      <c r="G97" s="22"/>
      <c r="H97" s="16"/>
    </row>
    <row r="98" spans="4:8" ht="16.5">
      <c r="D98" s="16"/>
      <c r="E98" s="16"/>
      <c r="F98" s="16"/>
      <c r="G98" s="22"/>
      <c r="H98" s="16"/>
    </row>
    <row r="99" spans="4:8" ht="16.5">
      <c r="D99" s="16"/>
      <c r="E99" s="16"/>
      <c r="F99" s="16"/>
      <c r="G99" s="22"/>
      <c r="H99" s="16"/>
    </row>
    <row r="100" spans="4:8" ht="16.5">
      <c r="D100" s="16"/>
      <c r="E100" s="16"/>
      <c r="F100" s="16"/>
      <c r="G100" s="22"/>
      <c r="H100" s="16"/>
    </row>
    <row r="101" spans="4:8" ht="16.5">
      <c r="D101" s="16"/>
      <c r="E101" s="16"/>
      <c r="F101" s="16"/>
      <c r="G101" s="22"/>
      <c r="H101" s="16"/>
    </row>
    <row r="102" spans="4:8" ht="16.5">
      <c r="D102" s="16"/>
      <c r="E102" s="16"/>
      <c r="F102" s="16"/>
      <c r="G102" s="22"/>
      <c r="H102" s="16"/>
    </row>
    <row r="103" spans="4:8" ht="16.5">
      <c r="D103" s="16"/>
      <c r="E103" s="16"/>
      <c r="F103" s="16"/>
      <c r="G103" s="22"/>
      <c r="H103" s="16"/>
    </row>
    <row r="104" spans="4:8" ht="16.5">
      <c r="D104" s="16"/>
      <c r="E104" s="16"/>
      <c r="F104" s="16"/>
      <c r="G104" s="22"/>
      <c r="H104" s="16"/>
    </row>
    <row r="105" spans="4:8" ht="16.5">
      <c r="D105" s="16"/>
      <c r="E105" s="16"/>
      <c r="F105" s="16"/>
      <c r="G105" s="22"/>
      <c r="H105" s="16"/>
    </row>
    <row r="106" spans="4:8" ht="16.5">
      <c r="D106" s="16"/>
      <c r="E106" s="16"/>
      <c r="F106" s="16"/>
      <c r="G106" s="22"/>
      <c r="H106" s="16"/>
    </row>
    <row r="107" spans="4:8" ht="16.5">
      <c r="D107" s="16"/>
      <c r="E107" s="16"/>
      <c r="F107" s="16"/>
      <c r="G107" s="22"/>
      <c r="H107" s="16"/>
    </row>
    <row r="108" spans="4:8" ht="16.5">
      <c r="D108" s="16"/>
      <c r="E108" s="16"/>
      <c r="F108" s="16"/>
      <c r="G108" s="22"/>
      <c r="H108" s="16"/>
    </row>
    <row r="109" spans="4:8" ht="16.5">
      <c r="D109" s="16"/>
      <c r="E109" s="16"/>
      <c r="F109" s="16"/>
      <c r="G109" s="22"/>
      <c r="H109" s="16"/>
    </row>
    <row r="110" spans="4:8" ht="16.5">
      <c r="D110" s="16"/>
      <c r="E110" s="16"/>
      <c r="F110" s="16"/>
      <c r="G110" s="22"/>
      <c r="H110" s="16"/>
    </row>
    <row r="111" spans="4:8" ht="16.5">
      <c r="D111" s="16"/>
      <c r="E111" s="16"/>
      <c r="F111" s="16"/>
      <c r="G111" s="22"/>
      <c r="H111" s="16"/>
    </row>
    <row r="112" spans="4:8" ht="16.5">
      <c r="D112" s="16"/>
      <c r="E112" s="16"/>
      <c r="F112" s="16"/>
      <c r="G112" s="22"/>
      <c r="H112" s="16"/>
    </row>
    <row r="113" spans="4:8" ht="16.5">
      <c r="D113" s="16"/>
      <c r="E113" s="16"/>
      <c r="F113" s="16"/>
      <c r="G113" s="22"/>
      <c r="H113" s="16"/>
    </row>
    <row r="114" spans="4:8" ht="16.5">
      <c r="D114" s="16"/>
      <c r="E114" s="16"/>
      <c r="F114" s="16"/>
      <c r="G114" s="22"/>
      <c r="H114" s="16"/>
    </row>
    <row r="115" spans="4:8" ht="16.5">
      <c r="D115" s="16"/>
      <c r="E115" s="16"/>
      <c r="F115" s="16"/>
      <c r="G115" s="22"/>
      <c r="H115" s="16"/>
    </row>
    <row r="116" spans="4:8" ht="16.5">
      <c r="D116" s="16"/>
      <c r="E116" s="16"/>
      <c r="F116" s="16"/>
      <c r="G116" s="22"/>
      <c r="H116" s="16"/>
    </row>
    <row r="117" spans="4:8" ht="16.5">
      <c r="D117" s="16"/>
      <c r="E117" s="16"/>
      <c r="F117" s="16"/>
      <c r="G117" s="22"/>
      <c r="H117" s="16"/>
    </row>
    <row r="118" spans="4:8" ht="16.5">
      <c r="D118" s="16"/>
      <c r="E118" s="16"/>
      <c r="F118" s="16"/>
      <c r="G118" s="22"/>
      <c r="H118" s="16"/>
    </row>
    <row r="119" spans="4:8" ht="16.5">
      <c r="D119" s="16"/>
      <c r="E119" s="16"/>
      <c r="F119" s="16"/>
      <c r="G119" s="22"/>
      <c r="H119" s="16"/>
    </row>
    <row r="120" spans="4:8" ht="16.5">
      <c r="D120" s="16"/>
      <c r="E120" s="16"/>
      <c r="F120" s="16"/>
      <c r="G120" s="22"/>
      <c r="H120" s="16"/>
    </row>
    <row r="121" spans="4:8" ht="16.5">
      <c r="D121" s="16"/>
      <c r="E121" s="16"/>
      <c r="F121" s="16"/>
      <c r="G121" s="22"/>
      <c r="H121" s="16"/>
    </row>
    <row r="122" spans="4:8" ht="16.5">
      <c r="D122" s="16"/>
      <c r="E122" s="16"/>
      <c r="F122" s="16"/>
      <c r="G122" s="22"/>
      <c r="H122" s="16"/>
    </row>
    <row r="123" spans="4:8" ht="16.5">
      <c r="D123" s="16"/>
      <c r="E123" s="16"/>
      <c r="F123" s="16"/>
      <c r="G123" s="22"/>
      <c r="H123" s="16"/>
    </row>
    <row r="124" spans="4:8" ht="16.5">
      <c r="D124" s="16"/>
      <c r="E124" s="16"/>
      <c r="F124" s="16"/>
      <c r="G124" s="22"/>
      <c r="H124" s="16"/>
    </row>
    <row r="125" spans="4:8" ht="16.5">
      <c r="D125" s="16"/>
      <c r="E125" s="16"/>
      <c r="F125" s="16"/>
      <c r="G125" s="22"/>
      <c r="H125" s="16"/>
    </row>
    <row r="126" spans="4:8" ht="16.5">
      <c r="D126" s="16"/>
      <c r="E126" s="16"/>
      <c r="F126" s="16"/>
      <c r="G126" s="22"/>
      <c r="H126" s="16"/>
    </row>
    <row r="127" spans="4:8" ht="16.5">
      <c r="D127" s="16"/>
      <c r="E127" s="16"/>
      <c r="F127" s="16"/>
      <c r="G127" s="22"/>
      <c r="H127" s="16"/>
    </row>
    <row r="128" spans="4:8" ht="16.5">
      <c r="D128" s="16"/>
      <c r="E128" s="16"/>
      <c r="F128" s="16"/>
      <c r="G128" s="22"/>
      <c r="H128" s="16"/>
    </row>
    <row r="129" spans="4:8" ht="16.5">
      <c r="D129" s="16"/>
      <c r="E129" s="16"/>
      <c r="F129" s="16"/>
      <c r="G129" s="22"/>
      <c r="H129" s="16"/>
    </row>
    <row r="130" spans="4:8" ht="16.5">
      <c r="D130" s="16"/>
      <c r="E130" s="16"/>
      <c r="F130" s="16"/>
      <c r="G130" s="22"/>
      <c r="H130" s="16"/>
    </row>
    <row r="131" spans="4:8" ht="16.5">
      <c r="D131" s="16"/>
      <c r="E131" s="16"/>
      <c r="F131" s="16"/>
      <c r="G131" s="22"/>
      <c r="H131" s="16"/>
    </row>
    <row r="132" spans="4:8" ht="16.5">
      <c r="D132" s="16"/>
      <c r="E132" s="16"/>
      <c r="F132" s="16"/>
      <c r="G132" s="22"/>
      <c r="H132" s="16"/>
    </row>
    <row r="133" spans="4:8" ht="16.5">
      <c r="D133" s="16"/>
      <c r="E133" s="16"/>
      <c r="F133" s="16"/>
      <c r="G133" s="22"/>
      <c r="H133" s="16"/>
    </row>
    <row r="134" spans="4:8" ht="16.5">
      <c r="D134" s="16"/>
      <c r="E134" s="16"/>
      <c r="F134" s="16"/>
      <c r="G134" s="22"/>
      <c r="H134" s="16"/>
    </row>
    <row r="135" spans="4:8" ht="16.5">
      <c r="D135" s="16"/>
      <c r="E135" s="16"/>
      <c r="F135" s="16"/>
      <c r="G135" s="22"/>
      <c r="H135" s="16"/>
    </row>
    <row r="136" spans="4:8" ht="16.5">
      <c r="D136" s="16"/>
      <c r="E136" s="16"/>
      <c r="F136" s="16"/>
      <c r="G136" s="22"/>
      <c r="H136" s="16"/>
    </row>
    <row r="137" spans="4:8" ht="16.5">
      <c r="D137" s="16"/>
      <c r="E137" s="16"/>
      <c r="F137" s="16"/>
      <c r="G137" s="22"/>
      <c r="H137" s="16"/>
    </row>
    <row r="138" spans="4:8" ht="16.5">
      <c r="D138" s="16"/>
      <c r="E138" s="16"/>
      <c r="F138" s="16"/>
      <c r="G138" s="22"/>
      <c r="H138" s="16"/>
    </row>
    <row r="139" spans="4:8" ht="16.5">
      <c r="D139" s="16"/>
      <c r="E139" s="16"/>
      <c r="F139" s="16"/>
      <c r="G139" s="22"/>
      <c r="H139" s="16"/>
    </row>
    <row r="140" spans="4:8" ht="16.5">
      <c r="D140" s="16"/>
      <c r="E140" s="16"/>
      <c r="F140" s="16"/>
      <c r="G140" s="22"/>
      <c r="H140" s="16"/>
    </row>
    <row r="141" spans="4:8" ht="16.5">
      <c r="D141" s="16"/>
      <c r="E141" s="16"/>
      <c r="F141" s="16"/>
      <c r="G141" s="22"/>
      <c r="H141" s="16"/>
    </row>
    <row r="142" spans="4:8" ht="16.5">
      <c r="D142" s="16"/>
      <c r="E142" s="16"/>
      <c r="F142" s="16"/>
      <c r="G142" s="22"/>
      <c r="H142" s="16"/>
    </row>
    <row r="143" spans="4:8" ht="16.5">
      <c r="D143" s="16"/>
      <c r="E143" s="16"/>
      <c r="F143" s="16"/>
      <c r="G143" s="22"/>
      <c r="H143" s="16"/>
    </row>
    <row r="144" spans="4:8" ht="16.5">
      <c r="D144" s="16"/>
      <c r="E144" s="16"/>
      <c r="F144" s="16"/>
      <c r="G144" s="22"/>
      <c r="H144" s="16"/>
    </row>
    <row r="145" spans="4:8" ht="16.5">
      <c r="D145" s="16"/>
      <c r="E145" s="16"/>
      <c r="F145" s="16"/>
      <c r="G145" s="22"/>
      <c r="H145" s="16"/>
    </row>
    <row r="146" spans="4:8" ht="16.5">
      <c r="D146" s="16"/>
      <c r="E146" s="16"/>
      <c r="F146" s="16"/>
      <c r="G146" s="22"/>
      <c r="H146" s="16"/>
    </row>
    <row r="147" spans="4:8" ht="16.5">
      <c r="D147" s="16"/>
      <c r="E147" s="16"/>
      <c r="F147" s="16"/>
      <c r="G147" s="22"/>
      <c r="H147" s="16"/>
    </row>
    <row r="148" spans="4:8" ht="16.5">
      <c r="D148" s="16"/>
      <c r="E148" s="16"/>
      <c r="F148" s="16"/>
      <c r="G148" s="22"/>
      <c r="H148" s="16"/>
    </row>
    <row r="149" spans="4:8" ht="16.5">
      <c r="D149" s="16"/>
      <c r="E149" s="16"/>
      <c r="F149" s="16"/>
      <c r="G149" s="22"/>
      <c r="H149" s="16"/>
    </row>
    <row r="150" spans="4:8" ht="16.5">
      <c r="D150" s="16"/>
      <c r="E150" s="16"/>
      <c r="F150" s="16"/>
      <c r="G150" s="22"/>
      <c r="H150" s="16"/>
    </row>
    <row r="151" spans="4:8" ht="16.5">
      <c r="D151" s="16"/>
      <c r="E151" s="16"/>
      <c r="F151" s="16"/>
      <c r="G151" s="22"/>
      <c r="H151" s="16"/>
    </row>
    <row r="152" spans="4:8" ht="16.5">
      <c r="D152" s="16"/>
      <c r="E152" s="16"/>
      <c r="F152" s="16"/>
      <c r="G152" s="22"/>
      <c r="H152" s="16"/>
    </row>
    <row r="153" spans="4:8" ht="16.5">
      <c r="D153" s="16"/>
      <c r="E153" s="16"/>
      <c r="F153" s="16"/>
      <c r="G153" s="22"/>
      <c r="H153" s="16"/>
    </row>
    <row r="154" spans="4:8" ht="16.5">
      <c r="D154" s="16"/>
      <c r="E154" s="16"/>
      <c r="F154" s="16"/>
      <c r="G154" s="22"/>
      <c r="H154" s="16"/>
    </row>
    <row r="155" spans="4:8" ht="16.5">
      <c r="D155" s="16"/>
      <c r="E155" s="16"/>
      <c r="F155" s="16"/>
      <c r="G155" s="22"/>
      <c r="H155" s="16"/>
    </row>
    <row r="156" spans="4:8" ht="16.5"/>
    <row r="157" spans="4:8" ht="16.5"/>
    <row r="158" spans="4:8" ht="16.5"/>
    <row r="159" spans="4:8" ht="16.5"/>
    <row r="160" spans="4:8" ht="16.5">
      <c r="D160" s="16"/>
      <c r="E160" s="16"/>
      <c r="F160" s="16"/>
      <c r="G160" s="16"/>
      <c r="H160" s="16"/>
    </row>
    <row r="161" spans="4:8" ht="16.5">
      <c r="D161" s="16"/>
      <c r="E161" s="16"/>
      <c r="F161" s="16"/>
      <c r="G161" s="16"/>
      <c r="H161" s="16"/>
    </row>
    <row r="162" spans="4:8" ht="16.5">
      <c r="D162" s="16"/>
      <c r="E162" s="16"/>
      <c r="F162" s="16"/>
      <c r="G162" s="16"/>
      <c r="H162" s="16"/>
    </row>
    <row r="163" spans="4:8" ht="16.5">
      <c r="D163" s="16"/>
      <c r="E163" s="16"/>
      <c r="F163" s="16"/>
      <c r="G163" s="16"/>
      <c r="H163" s="16"/>
    </row>
    <row r="164" spans="4:8" ht="16.5">
      <c r="D164" s="16"/>
      <c r="E164" s="16"/>
      <c r="F164" s="16"/>
      <c r="G164" s="16"/>
      <c r="H164" s="16"/>
    </row>
    <row r="165" spans="4:8" ht="16.5">
      <c r="D165" s="16"/>
      <c r="E165" s="16"/>
      <c r="F165" s="16"/>
      <c r="G165" s="16"/>
      <c r="H165" s="16"/>
    </row>
    <row r="166" spans="4:8" ht="16.5">
      <c r="D166" s="16"/>
      <c r="E166" s="16"/>
      <c r="F166" s="16"/>
      <c r="G166" s="16"/>
      <c r="H166" s="16"/>
    </row>
    <row r="167" spans="4:8" ht="16.5">
      <c r="D167" s="16"/>
      <c r="E167" s="16"/>
      <c r="F167" s="16"/>
      <c r="G167" s="16"/>
      <c r="H167" s="16"/>
    </row>
    <row r="168" spans="4:8" ht="16.5">
      <c r="D168" s="16"/>
      <c r="E168" s="16"/>
      <c r="F168" s="16"/>
      <c r="G168" s="16"/>
      <c r="H168" s="16"/>
    </row>
    <row r="169" spans="4:8" ht="16.5">
      <c r="D169" s="16"/>
      <c r="E169" s="16"/>
      <c r="F169" s="16"/>
      <c r="G169" s="16"/>
      <c r="H169" s="16"/>
    </row>
    <row r="170" spans="4:8" ht="16.5">
      <c r="D170" s="16"/>
      <c r="E170" s="16"/>
      <c r="F170" s="16"/>
      <c r="G170" s="16"/>
      <c r="H170" s="16"/>
    </row>
    <row r="171" spans="4:8" ht="16.5">
      <c r="D171" s="16"/>
      <c r="E171" s="16"/>
      <c r="F171" s="16"/>
      <c r="G171" s="16"/>
      <c r="H171" s="16"/>
    </row>
    <row r="172" spans="4:8" ht="16.5">
      <c r="D172" s="16"/>
      <c r="E172" s="16"/>
      <c r="F172" s="16"/>
      <c r="G172" s="16"/>
      <c r="H172" s="16"/>
    </row>
    <row r="173" spans="4:8" ht="16.5">
      <c r="D173" s="16"/>
      <c r="E173" s="16"/>
      <c r="F173" s="16"/>
      <c r="G173" s="16"/>
      <c r="H173" s="16"/>
    </row>
    <row r="174" spans="4:8" ht="16.5">
      <c r="D174" s="16"/>
      <c r="E174" s="16"/>
      <c r="F174" s="16"/>
      <c r="G174" s="16"/>
      <c r="H174" s="16"/>
    </row>
    <row r="175" spans="4:8" ht="16.5">
      <c r="D175" s="16"/>
      <c r="E175" s="16"/>
      <c r="F175" s="16"/>
      <c r="G175" s="16"/>
      <c r="H175" s="16"/>
    </row>
    <row r="176" spans="4:8" ht="16.5">
      <c r="D176" s="16"/>
      <c r="E176" s="16"/>
      <c r="F176" s="16"/>
      <c r="G176" s="16"/>
      <c r="H176" s="16"/>
    </row>
    <row r="177" spans="4:8" ht="16.5">
      <c r="D177" s="16"/>
      <c r="E177" s="16"/>
      <c r="F177" s="16"/>
      <c r="G177" s="16"/>
      <c r="H177" s="16"/>
    </row>
    <row r="178" spans="4:8" ht="16.5">
      <c r="D178" s="16"/>
      <c r="E178" s="16"/>
      <c r="F178" s="16"/>
      <c r="G178" s="16"/>
      <c r="H178" s="16"/>
    </row>
    <row r="179" spans="4:8" ht="16.5">
      <c r="D179" s="16"/>
      <c r="E179" s="16"/>
      <c r="F179" s="16"/>
      <c r="G179" s="16"/>
      <c r="H179" s="16"/>
    </row>
    <row r="180" spans="4:8" ht="16.5">
      <c r="D180" s="16"/>
      <c r="E180" s="16"/>
      <c r="F180" s="16"/>
      <c r="G180" s="16"/>
      <c r="H180" s="16"/>
    </row>
    <row r="181" spans="4:8" ht="16.5">
      <c r="D181" s="16"/>
      <c r="E181" s="16"/>
      <c r="F181" s="16"/>
      <c r="G181" s="16"/>
      <c r="H181" s="16"/>
    </row>
    <row r="182" spans="4:8" ht="16.5">
      <c r="D182" s="16"/>
      <c r="E182" s="16"/>
      <c r="F182" s="16"/>
      <c r="G182" s="16"/>
      <c r="H182" s="16"/>
    </row>
    <row r="183" spans="4:8" ht="16.5">
      <c r="D183" s="16"/>
      <c r="E183" s="16"/>
      <c r="F183" s="16"/>
      <c r="G183" s="16"/>
      <c r="H183" s="16"/>
    </row>
    <row r="184" spans="4:8" ht="16.5">
      <c r="D184" s="16"/>
      <c r="E184" s="16"/>
      <c r="F184" s="16"/>
      <c r="G184" s="16"/>
      <c r="H184" s="16"/>
    </row>
    <row r="185" spans="4:8" ht="16.5"/>
    <row r="186" spans="4:8" ht="16.5"/>
    <row r="187" spans="4:8" ht="16.5"/>
    <row r="188" spans="4:8" ht="16.5"/>
    <row r="189" spans="4:8" ht="16.5">
      <c r="D189" s="16"/>
      <c r="E189" s="16"/>
      <c r="F189" s="16"/>
      <c r="G189" s="16"/>
      <c r="H189" s="16"/>
    </row>
    <row r="190" spans="4:8" ht="16.5">
      <c r="D190" s="16"/>
      <c r="E190" s="16"/>
      <c r="F190" s="16"/>
      <c r="G190" s="16"/>
      <c r="H190" s="16"/>
    </row>
    <row r="191" spans="4:8" ht="16.5">
      <c r="D191" s="16"/>
      <c r="E191" s="16"/>
      <c r="F191" s="16"/>
      <c r="G191" s="16"/>
      <c r="H191" s="16"/>
    </row>
    <row r="192" spans="4:8" ht="16.5">
      <c r="D192" s="16"/>
      <c r="E192" s="16"/>
      <c r="F192" s="16"/>
      <c r="G192" s="16"/>
      <c r="H192" s="16"/>
    </row>
    <row r="193" spans="4:8" ht="16.5">
      <c r="D193" s="16"/>
      <c r="E193" s="16"/>
      <c r="F193" s="16"/>
      <c r="G193" s="16"/>
      <c r="H193" s="16"/>
    </row>
    <row r="194" spans="4:8" ht="16.5">
      <c r="D194" s="16"/>
      <c r="E194" s="16"/>
      <c r="F194" s="16"/>
      <c r="G194" s="16"/>
      <c r="H194" s="16"/>
    </row>
    <row r="195" spans="4:8" ht="16.5">
      <c r="D195" s="16"/>
      <c r="E195" s="16"/>
      <c r="F195" s="16"/>
      <c r="G195" s="16"/>
      <c r="H195" s="16"/>
    </row>
    <row r="196" spans="4:8" ht="16.5">
      <c r="D196" s="16"/>
      <c r="E196" s="16"/>
      <c r="F196" s="16"/>
      <c r="G196" s="16"/>
      <c r="H196" s="16"/>
    </row>
    <row r="197" spans="4:8" ht="16.5">
      <c r="D197" s="16"/>
      <c r="E197" s="16"/>
      <c r="F197" s="16"/>
      <c r="G197" s="16"/>
      <c r="H197" s="16"/>
    </row>
    <row r="198" spans="4:8" ht="16.5">
      <c r="D198" s="16"/>
      <c r="E198" s="16"/>
      <c r="F198" s="16"/>
      <c r="G198" s="16"/>
      <c r="H198" s="16"/>
    </row>
    <row r="199" spans="4:8" ht="16.5">
      <c r="D199" s="16"/>
      <c r="E199" s="16"/>
      <c r="F199" s="16"/>
      <c r="G199" s="16"/>
      <c r="H199" s="16"/>
    </row>
    <row r="200" spans="4:8" ht="16.5">
      <c r="D200" s="16"/>
      <c r="E200" s="16"/>
      <c r="F200" s="16"/>
      <c r="G200" s="16"/>
      <c r="H200" s="16"/>
    </row>
    <row r="201" spans="4:8" ht="16.5">
      <c r="D201" s="16"/>
      <c r="E201" s="16"/>
      <c r="F201" s="16"/>
      <c r="G201" s="16"/>
      <c r="H201" s="16"/>
    </row>
    <row r="202" spans="4:8" ht="16.5">
      <c r="D202" s="16"/>
      <c r="E202" s="16"/>
      <c r="F202" s="16"/>
      <c r="G202" s="16"/>
      <c r="H202" s="16"/>
    </row>
    <row r="203" spans="4:8" ht="16.5">
      <c r="D203" s="16"/>
      <c r="E203" s="16"/>
      <c r="F203" s="16"/>
      <c r="G203" s="16"/>
      <c r="H203" s="16"/>
    </row>
    <row r="204" spans="4:8" ht="16.5">
      <c r="D204" s="16"/>
      <c r="E204" s="16"/>
      <c r="F204" s="16"/>
      <c r="G204" s="16"/>
      <c r="H204" s="16"/>
    </row>
    <row r="205" spans="4:8" ht="16.5">
      <c r="D205" s="16"/>
      <c r="E205" s="16"/>
      <c r="F205" s="16"/>
      <c r="G205" s="16"/>
      <c r="H205" s="16"/>
    </row>
    <row r="206" spans="4:8" ht="16.5">
      <c r="D206" s="16"/>
      <c r="E206" s="16"/>
      <c r="F206" s="16"/>
      <c r="G206" s="16"/>
      <c r="H206" s="16"/>
    </row>
    <row r="207" spans="4:8" ht="16.5">
      <c r="D207" s="16"/>
      <c r="E207" s="16"/>
      <c r="F207" s="16"/>
      <c r="G207" s="16"/>
      <c r="H207" s="16"/>
    </row>
    <row r="208" spans="4:8" ht="16.5">
      <c r="D208" s="16"/>
      <c r="E208" s="16"/>
      <c r="F208" s="16"/>
      <c r="G208" s="16"/>
      <c r="H208" s="16"/>
    </row>
    <row r="209" spans="4:8" ht="16.5">
      <c r="D209" s="16"/>
      <c r="E209" s="16"/>
      <c r="F209" s="16"/>
      <c r="G209" s="16"/>
      <c r="H209" s="16"/>
    </row>
    <row r="210" spans="4:8" ht="16.5">
      <c r="D210" s="16"/>
      <c r="E210" s="16"/>
      <c r="F210" s="16"/>
      <c r="G210" s="16"/>
      <c r="H210" s="16"/>
    </row>
    <row r="211" spans="4:8" ht="16.5">
      <c r="D211" s="16"/>
      <c r="E211" s="16"/>
      <c r="F211" s="16"/>
      <c r="G211" s="16"/>
      <c r="H211" s="16"/>
    </row>
    <row r="212" spans="4:8" ht="16.5">
      <c r="D212" s="16"/>
      <c r="E212" s="16"/>
      <c r="F212" s="16"/>
      <c r="G212" s="16"/>
      <c r="H212" s="16"/>
    </row>
    <row r="213" spans="4:8" ht="16.5">
      <c r="D213" s="16"/>
      <c r="E213" s="16"/>
      <c r="F213" s="16"/>
      <c r="G213" s="16"/>
      <c r="H213" s="16"/>
    </row>
    <row r="214" spans="4:8" ht="16.5">
      <c r="D214" s="16"/>
      <c r="E214" s="16"/>
      <c r="F214" s="16"/>
      <c r="G214" s="16"/>
      <c r="H214" s="16"/>
    </row>
    <row r="215" spans="4:8" ht="16.5">
      <c r="D215" s="16"/>
      <c r="E215" s="16"/>
      <c r="F215" s="16"/>
      <c r="G215" s="16"/>
      <c r="H215" s="16"/>
    </row>
    <row r="216" spans="4:8" ht="16.5">
      <c r="D216" s="16"/>
      <c r="E216" s="16"/>
      <c r="F216" s="16"/>
      <c r="G216" s="16"/>
      <c r="H216" s="16"/>
    </row>
    <row r="217" spans="4:8" ht="16.5">
      <c r="D217" s="16"/>
      <c r="E217" s="16"/>
      <c r="F217" s="16"/>
      <c r="G217" s="16"/>
      <c r="H217" s="16"/>
    </row>
    <row r="218" spans="4:8" ht="16.5">
      <c r="D218" s="16"/>
      <c r="E218" s="16"/>
      <c r="F218" s="16"/>
      <c r="G218" s="16"/>
      <c r="H218" s="16"/>
    </row>
    <row r="219" spans="4:8" ht="16.5">
      <c r="D219" s="16"/>
      <c r="E219" s="16"/>
      <c r="F219" s="16"/>
      <c r="G219" s="16"/>
      <c r="H219" s="16"/>
    </row>
    <row r="220" spans="4:8" ht="16.5">
      <c r="D220" s="16"/>
      <c r="E220" s="16"/>
      <c r="F220" s="16"/>
      <c r="G220" s="16"/>
      <c r="H220" s="16"/>
    </row>
    <row r="221" spans="4:8" ht="16.5">
      <c r="D221" s="16"/>
      <c r="E221" s="16"/>
      <c r="F221" s="16"/>
      <c r="G221" s="16"/>
      <c r="H221" s="16"/>
    </row>
    <row r="222" spans="4:8" ht="16.5">
      <c r="D222" s="16"/>
      <c r="E222" s="16"/>
      <c r="F222" s="16"/>
      <c r="G222" s="16"/>
      <c r="H222" s="16"/>
    </row>
    <row r="223" spans="4:8" ht="16.5">
      <c r="D223" s="16"/>
      <c r="E223" s="16"/>
      <c r="F223" s="16"/>
      <c r="G223" s="16"/>
      <c r="H223" s="16"/>
    </row>
    <row r="224" spans="4:8" ht="16.5">
      <c r="D224" s="16"/>
      <c r="E224" s="16"/>
      <c r="F224" s="16"/>
      <c r="G224" s="16"/>
      <c r="H224" s="16"/>
    </row>
    <row r="225" spans="4:8" ht="16.5">
      <c r="D225" s="16"/>
      <c r="E225" s="16"/>
      <c r="F225" s="16"/>
      <c r="G225" s="16"/>
      <c r="H225" s="16"/>
    </row>
    <row r="226" spans="4:8" ht="16.5">
      <c r="D226" s="16"/>
      <c r="E226" s="16"/>
      <c r="F226" s="16"/>
      <c r="G226" s="16"/>
      <c r="H226" s="16"/>
    </row>
    <row r="227" spans="4:8" ht="16.5">
      <c r="D227" s="16"/>
      <c r="E227" s="16"/>
      <c r="F227" s="16"/>
      <c r="G227" s="16"/>
      <c r="H227" s="16"/>
    </row>
  </sheetData>
  <mergeCells count="40">
    <mergeCell ref="L33:L40"/>
    <mergeCell ref="B69:K69"/>
    <mergeCell ref="B70:K70"/>
    <mergeCell ref="B71:K71"/>
    <mergeCell ref="B72:K72"/>
    <mergeCell ref="B73:K73"/>
    <mergeCell ref="B68:K68"/>
    <mergeCell ref="B48:B49"/>
    <mergeCell ref="C49:H49"/>
    <mergeCell ref="B50:B51"/>
    <mergeCell ref="C51:H51"/>
    <mergeCell ref="B52:B57"/>
    <mergeCell ref="C57:H57"/>
    <mergeCell ref="B58:B60"/>
    <mergeCell ref="C60:H60"/>
    <mergeCell ref="B65:H65"/>
    <mergeCell ref="B66:K66"/>
    <mergeCell ref="B67:K67"/>
    <mergeCell ref="B26:B32"/>
    <mergeCell ref="C32:H32"/>
    <mergeCell ref="B33:B41"/>
    <mergeCell ref="C41:H41"/>
    <mergeCell ref="B42:B47"/>
    <mergeCell ref="C47:H47"/>
    <mergeCell ref="N20:N24"/>
    <mergeCell ref="B1:K1"/>
    <mergeCell ref="G2:K2"/>
    <mergeCell ref="G3:K3"/>
    <mergeCell ref="B4:K4"/>
    <mergeCell ref="B6:B9"/>
    <mergeCell ref="C9:H9"/>
    <mergeCell ref="B10:B13"/>
    <mergeCell ref="C13:H13"/>
    <mergeCell ref="B14:B19"/>
    <mergeCell ref="C19:H19"/>
    <mergeCell ref="B20:B25"/>
    <mergeCell ref="C25:H25"/>
    <mergeCell ref="M6:M8"/>
    <mergeCell ref="M10:M12"/>
    <mergeCell ref="L14:L16"/>
  </mergeCells>
  <phoneticPr fontId="2" type="noConversion"/>
  <pageMargins left="0.7" right="0.7" top="0.75" bottom="0.75" header="0.3" footer="0.3"/>
  <pageSetup paperSize="9" orientation="portrait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中茵皇冠假日【90】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2020-09-29T14:38:32Z</dcterms:modified>
</cp:coreProperties>
</file>