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580" yWindow="460" windowWidth="31680" windowHeight="20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" l="1"/>
  <c r="H22" i="3"/>
  <c r="H21" i="3"/>
  <c r="H23" i="3"/>
  <c r="H25" i="3"/>
  <c r="H24" i="3"/>
  <c r="H26" i="3"/>
  <c r="H18" i="3"/>
  <c r="H17" i="3"/>
  <c r="H20" i="3"/>
  <c r="H47" i="3"/>
  <c r="H48" i="3"/>
  <c r="H49" i="3"/>
  <c r="H50" i="3"/>
  <c r="H43" i="3"/>
  <c r="H44" i="3"/>
  <c r="H45" i="3"/>
  <c r="H46" i="3"/>
  <c r="H40" i="3"/>
  <c r="H41" i="3"/>
  <c r="H42" i="3"/>
  <c r="H35" i="3"/>
  <c r="H36" i="3"/>
  <c r="H37" i="3"/>
  <c r="H38" i="3"/>
  <c r="H39" i="3"/>
  <c r="H30" i="3"/>
  <c r="H31" i="3"/>
  <c r="H32" i="3"/>
  <c r="H33" i="3"/>
  <c r="H34" i="3"/>
  <c r="H27" i="3"/>
  <c r="H28" i="3"/>
  <c r="H29" i="3"/>
  <c r="H14" i="3"/>
  <c r="H15" i="3"/>
  <c r="H16" i="3"/>
  <c r="H8" i="3"/>
  <c r="H9" i="3"/>
  <c r="H10" i="3"/>
  <c r="H11" i="3"/>
  <c r="H12" i="3"/>
  <c r="H13" i="3"/>
  <c r="H51" i="3"/>
  <c r="C56" i="3"/>
  <c r="E47" i="3"/>
  <c r="E50" i="3"/>
  <c r="E43" i="3"/>
  <c r="E46" i="3"/>
  <c r="E40" i="3"/>
  <c r="E42" i="3"/>
  <c r="E35" i="3"/>
  <c r="E39" i="3"/>
  <c r="E30" i="3"/>
  <c r="E34" i="3"/>
  <c r="E27" i="3"/>
  <c r="E29" i="3"/>
  <c r="E21" i="3"/>
  <c r="E26" i="3"/>
  <c r="E17" i="3"/>
  <c r="E20" i="3"/>
  <c r="E14" i="3"/>
  <c r="E16" i="3"/>
  <c r="E8" i="3"/>
  <c r="E13" i="3"/>
  <c r="E51" i="3"/>
  <c r="A56" i="3"/>
  <c r="I56" i="3"/>
  <c r="F20" i="3"/>
  <c r="G50" i="3"/>
  <c r="G46" i="3"/>
  <c r="G42" i="3"/>
  <c r="G39" i="3"/>
  <c r="G34" i="3"/>
  <c r="G29" i="3"/>
  <c r="G26" i="3"/>
  <c r="G20" i="3"/>
  <c r="G16" i="3"/>
  <c r="G13" i="3"/>
  <c r="G51" i="3"/>
  <c r="G56" i="3"/>
  <c r="F50" i="3"/>
  <c r="C50" i="3"/>
  <c r="F46" i="3"/>
  <c r="F42" i="3"/>
  <c r="F39" i="3"/>
  <c r="F34" i="3"/>
  <c r="F29" i="3"/>
  <c r="F26" i="3"/>
  <c r="D20" i="3"/>
  <c r="C20" i="3"/>
  <c r="F16" i="3"/>
  <c r="D16" i="3"/>
  <c r="C16" i="3"/>
  <c r="F13" i="3"/>
  <c r="D13" i="3"/>
  <c r="C13" i="3"/>
  <c r="F51" i="3"/>
  <c r="E56" i="3"/>
  <c r="D50" i="3"/>
  <c r="D46" i="3"/>
  <c r="C46" i="3"/>
  <c r="D42" i="3"/>
  <c r="C42" i="3"/>
  <c r="D39" i="3"/>
  <c r="C39" i="3"/>
  <c r="D34" i="3"/>
  <c r="C34" i="3"/>
  <c r="D29" i="3"/>
  <c r="C29" i="3"/>
  <c r="D26" i="3"/>
  <c r="C26" i="3"/>
  <c r="C51" i="3"/>
  <c r="D51" i="3"/>
</calcChain>
</file>

<file path=xl/sharedStrings.xml><?xml version="1.0" encoding="utf-8"?>
<sst xmlns="http://schemas.openxmlformats.org/spreadsheetml/2006/main" count="63" uniqueCount="63">
  <si>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</si>
  <si>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</si>
  <si>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</si>
  <si>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</si>
  <si>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</si>
  <si>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</si>
  <si>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</si>
  <si>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</si>
  <si>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</si>
  <si>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</si>
  <si>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</si>
  <si>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</si>
  <si>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</si>
  <si>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</si>
  <si>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</si>
  <si>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</si>
  <si>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</si>
  <si>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</si>
  <si>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</si>
  <si>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</si>
  <si>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</si>
  <si>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</si>
  <si>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</si>
  <si>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</si>
  <si>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</si>
  <si>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</si>
  <si>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</si>
  <si>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</si>
  <si>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</si>
  <si>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</si>
  <si>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</si>
  <si>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</si>
  <si>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</si>
  <si>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</si>
  <si>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</si>
  <si>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</si>
  <si>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</si>
  <si>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</si>
  <si>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</si>
  <si>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</si>
  <si>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</si>
  <si>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</si>
  <si>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</si>
  <si>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</si>
  <si>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</si>
  <si>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</si>
  <si>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</si>
  <si>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</si>
  <si>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</si>
  <si>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</si>
  <si>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</si>
  <si>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</si>
  <si>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会议日期：2018.9.11-9.15</t>
    <phoneticPr fontId="1" type="noConversion"/>
  </si>
  <si>
    <t>小普陀景区门票，30元/张*8人</t>
    <rPh sb="0" eb="1">
      <t>xiao pu tuo</t>
    </rPh>
    <rPh sb="3" eb="4">
      <t>jing qu</t>
    </rPh>
    <rPh sb="5" eb="6">
      <t>men piao</t>
    </rPh>
    <rPh sb="10" eb="11">
      <t>yuan</t>
    </rPh>
    <rPh sb="12" eb="13">
      <t>zhang</t>
    </rPh>
    <rPh sb="15" eb="16">
      <t>ren</t>
    </rPh>
    <phoneticPr fontId="1" type="noConversion"/>
  </si>
  <si>
    <t>市内SPA体验</t>
    <rPh sb="0" eb="1">
      <t>shi nei</t>
    </rPh>
    <rPh sb="5" eb="6">
      <t>ti yan</t>
    </rPh>
    <phoneticPr fontId="1" type="noConversion"/>
  </si>
  <si>
    <t>德叔衢州餐厅</t>
    <rPh sb="0" eb="1">
      <t>de shu qu zhou</t>
    </rPh>
    <rPh sb="4" eb="5">
      <t>can ting</t>
    </rPh>
    <phoneticPr fontId="1" type="noConversion"/>
  </si>
  <si>
    <t>美宴餐厅</t>
    <rPh sb="0" eb="1">
      <t>mei yan can ting</t>
    </rPh>
    <phoneticPr fontId="1" type="noConversion"/>
  </si>
  <si>
    <t>老宁波餐厅</t>
    <rPh sb="0" eb="1">
      <t>lao ning bo</t>
    </rPh>
    <rPh sb="3" eb="4">
      <t>can ting</t>
    </rPh>
    <phoneticPr fontId="1" type="noConversion"/>
  </si>
  <si>
    <t>京东采购饮料-有详细清单</t>
    <rPh sb="0" eb="1">
      <t>jing dong</t>
    </rPh>
    <rPh sb="2" eb="3">
      <t>cai gou</t>
    </rPh>
    <rPh sb="4" eb="5">
      <t>yin liao</t>
    </rPh>
    <rPh sb="7" eb="8">
      <t>you</t>
    </rPh>
    <rPh sb="8" eb="9">
      <t>xiang xi</t>
    </rPh>
    <rPh sb="10" eb="11">
      <t>qing dan</t>
    </rPh>
    <phoneticPr fontId="1" type="noConversion"/>
  </si>
  <si>
    <t>京东采购客户制定用酒1瓶</t>
    <rPh sb="0" eb="1">
      <t>jing dong</t>
    </rPh>
    <rPh sb="2" eb="3">
      <t>cai gou</t>
    </rPh>
    <rPh sb="4" eb="5">
      <t>ke hu</t>
    </rPh>
    <rPh sb="6" eb="7">
      <t>zhi ding</t>
    </rPh>
    <rPh sb="8" eb="9">
      <t>yong</t>
    </rPh>
    <rPh sb="9" eb="10">
      <t>jiu</t>
    </rPh>
    <rPh sb="11" eb="12">
      <t>ping</t>
    </rPh>
    <phoneticPr fontId="1" type="noConversion"/>
  </si>
  <si>
    <t>状元楼餐厅桌餐</t>
    <rPh sb="0" eb="1">
      <t>zhuang yuan lou</t>
    </rPh>
    <rPh sb="3" eb="4">
      <t>can ting</t>
    </rPh>
    <rPh sb="5" eb="6">
      <t>zhuo can</t>
    </rPh>
    <phoneticPr fontId="1" type="noConversion"/>
  </si>
  <si>
    <t>状元楼餐厅额外点了5瓶啤酒*18元/瓶=90元</t>
    <rPh sb="0" eb="1">
      <t>zhuang yuan lou</t>
    </rPh>
    <rPh sb="3" eb="4">
      <t>can ting</t>
    </rPh>
    <rPh sb="5" eb="6">
      <t>e wai</t>
    </rPh>
    <rPh sb="7" eb="8">
      <t>dian le</t>
    </rPh>
    <rPh sb="10" eb="11">
      <t>ping pi jiu</t>
    </rPh>
    <rPh sb="16" eb="17">
      <t>yuan</t>
    </rPh>
    <rPh sb="18" eb="19">
      <t>ping zi</t>
    </rPh>
    <rPh sb="22" eb="23">
      <t>yuan</t>
    </rPh>
    <phoneticPr fontId="1" type="noConversion"/>
  </si>
  <si>
    <r>
      <rPr>
        <sz val="11"/>
        <color theme="1"/>
        <rFont val="DengXian"/>
        <family val="2"/>
        <charset val="134"/>
        <scheme val="minor"/>
      </rPr>
      <t>客户徐璐报销：</t>
    </r>
    <r>
      <rPr>
        <sz val="11"/>
        <color theme="1"/>
        <rFont val="DengXian (正文)"/>
        <family val="3"/>
        <charset val="134"/>
      </rPr>
      <t>打车162+打车81</t>
    </r>
    <r>
      <rPr>
        <sz val="11"/>
        <color theme="1"/>
        <rFont val="DengXian"/>
        <family val="2"/>
        <charset val="134"/>
        <scheme val="minor"/>
      </rPr>
      <t>+</t>
    </r>
    <r>
      <rPr>
        <sz val="11"/>
        <color theme="1"/>
        <rFont val="DengXian (正文)"/>
        <family val="3"/>
        <charset val="134"/>
      </rPr>
      <t>星巴克135</t>
    </r>
    <r>
      <rPr>
        <sz val="11"/>
        <color theme="1"/>
        <rFont val="DengXian"/>
        <family val="2"/>
        <charset val="134"/>
        <scheme val="minor"/>
      </rPr>
      <t xml:space="preserve">=378元
客户李奇报销交通费等杂费：
</t>
    </r>
    <r>
      <rPr>
        <sz val="11"/>
        <color theme="1"/>
        <rFont val="DengXian (正文)"/>
        <family val="3"/>
        <charset val="134"/>
      </rPr>
      <t>油费 315</t>
    </r>
    <r>
      <rPr>
        <sz val="11"/>
        <color theme="1"/>
        <rFont val="DengXian"/>
        <family val="2"/>
        <charset val="134"/>
        <scheme val="minor"/>
      </rPr>
      <t>+</t>
    </r>
    <r>
      <rPr>
        <sz val="11"/>
        <color theme="1"/>
        <rFont val="DengXian (正文)"/>
        <family val="3"/>
        <charset val="134"/>
      </rPr>
      <t>路费340</t>
    </r>
    <r>
      <rPr>
        <sz val="11"/>
        <color theme="1"/>
        <rFont val="DengXian"/>
        <family val="2"/>
        <charset val="134"/>
        <scheme val="minor"/>
      </rPr>
      <t>+</t>
    </r>
    <r>
      <rPr>
        <sz val="11"/>
        <color theme="1"/>
        <rFont val="DengXian (正文)"/>
        <family val="3"/>
        <charset val="134"/>
      </rPr>
      <t>Spa805</t>
    </r>
    <r>
      <rPr>
        <sz val="11"/>
        <color theme="1"/>
        <rFont val="DengXian"/>
        <family val="2"/>
        <charset val="134"/>
        <scheme val="minor"/>
      </rPr>
      <t>+酒吧小</t>
    </r>
    <r>
      <rPr>
        <sz val="11"/>
        <color theme="1"/>
        <rFont val="DengXian (正文)"/>
        <family val="3"/>
        <charset val="134"/>
      </rPr>
      <t>费300</t>
    </r>
    <r>
      <rPr>
        <sz val="11"/>
        <color theme="1"/>
        <rFont val="DengXian"/>
        <family val="2"/>
        <charset val="134"/>
        <scheme val="minor"/>
      </rPr>
      <t>（用了607元的餐费发票抵）</t>
    </r>
    <r>
      <rPr>
        <sz val="11"/>
        <color theme="1"/>
        <rFont val="DengXian (正文)"/>
        <family val="3"/>
        <charset val="134"/>
      </rPr>
      <t>+酒吧2900</t>
    </r>
    <r>
      <rPr>
        <sz val="11"/>
        <color theme="1"/>
        <rFont val="DengXian"/>
        <family val="2"/>
        <charset val="134"/>
        <scheme val="minor"/>
      </rPr>
      <t>+酒店消费156=4816元</t>
    </r>
    <rPh sb="0" eb="1">
      <t>ke hu</t>
    </rPh>
    <rPh sb="2" eb="3">
      <t>xu lu</t>
    </rPh>
    <rPh sb="4" eb="5">
      <t>bao xiao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</si>
</sst>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5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11"/>
      <color theme="1"/>
      <name val="DengXian (正文)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abSelected="1" zoomScale="110" zoomScaleNormal="110" zoomScalePageLayoutView="110" workbookViewId="0">
      <selection activeCell="I19" sqref="I19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7" bestFit="1" customWidth="1"/>
    <col min="5" max="6" width="13.1640625" bestFit="1" customWidth="1"/>
    <col min="8" max="8" width="13.1640625" bestFit="1" customWidth="1"/>
    <col min="9" max="9" width="28.33203125" customWidth="1"/>
    <col min="10" max="10" width="39.5" customWidth="1"/>
  </cols>
  <sheetData>
    <row r="2" spans="1:12" ht="21" customHeight="1" x14ac:dyDescent="0.2">
      <c r="C2" s="54" t="s">
        <v>46</v>
      </c>
      <c r="D2" s="54"/>
      <c r="E2" s="54"/>
      <c r="F2" s="54"/>
      <c r="G2" s="54"/>
      <c r="H2" s="54"/>
      <c r="I2" s="16"/>
      <c r="J2" s="16"/>
      <c r="K2" s="16"/>
      <c r="L2" s="16"/>
    </row>
    <row r="4" spans="1:12" ht="21" customHeight="1" x14ac:dyDescent="0.2">
      <c r="H4" s="37" t="s">
        <v>51</v>
      </c>
      <c r="I4" s="37"/>
      <c r="J4" s="37" t="s">
        <v>52</v>
      </c>
    </row>
    <row r="5" spans="1:12" ht="21" customHeight="1" x14ac:dyDescent="0.2">
      <c r="H5" s="38"/>
      <c r="I5" s="38"/>
      <c r="J5" s="38"/>
    </row>
    <row r="6" spans="1:12" ht="21" customHeight="1" x14ac:dyDescent="0.2">
      <c r="A6" s="57" t="s">
        <v>19</v>
      </c>
      <c r="B6" s="42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42" t="s">
        <v>6</v>
      </c>
    </row>
    <row r="7" spans="1:12" ht="21" customHeight="1" x14ac:dyDescent="0.2">
      <c r="A7" s="57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2">
      <c r="A8" s="50">
        <v>1</v>
      </c>
      <c r="B8" s="51" t="s">
        <v>2</v>
      </c>
      <c r="C8" s="23">
        <v>0</v>
      </c>
      <c r="D8" s="24"/>
      <c r="E8" s="23">
        <f>C8*D8</f>
        <v>0</v>
      </c>
      <c r="F8" s="14">
        <v>0</v>
      </c>
      <c r="G8" s="14">
        <v>0</v>
      </c>
      <c r="H8" s="14">
        <f t="shared" ref="H8:H47" si="0">F8+G8</f>
        <v>0</v>
      </c>
      <c r="I8" s="2"/>
      <c r="J8" s="43" t="s">
        <v>45</v>
      </c>
    </row>
    <row r="9" spans="1:12" ht="21" customHeight="1" x14ac:dyDescent="0.2">
      <c r="A9" s="50"/>
      <c r="B9" s="51"/>
      <c r="C9" s="23"/>
      <c r="D9" s="24"/>
      <c r="E9" s="23"/>
      <c r="F9" s="14">
        <v>0</v>
      </c>
      <c r="G9" s="14">
        <v>0</v>
      </c>
      <c r="H9" s="14">
        <f t="shared" si="0"/>
        <v>0</v>
      </c>
      <c r="I9" s="2"/>
      <c r="J9" s="32"/>
    </row>
    <row r="10" spans="1:12" ht="21" customHeight="1" x14ac:dyDescent="0.2">
      <c r="A10" s="50"/>
      <c r="B10" s="51"/>
      <c r="C10" s="23"/>
      <c r="D10" s="24"/>
      <c r="E10" s="23"/>
      <c r="F10" s="14">
        <v>0</v>
      </c>
      <c r="G10" s="14">
        <v>0</v>
      </c>
      <c r="H10" s="14">
        <f t="shared" si="0"/>
        <v>0</v>
      </c>
      <c r="I10" s="2"/>
      <c r="J10" s="32"/>
    </row>
    <row r="11" spans="1:12" ht="21" customHeight="1" x14ac:dyDescent="0.2">
      <c r="A11" s="50"/>
      <c r="B11" s="51"/>
      <c r="C11" s="23"/>
      <c r="D11" s="24"/>
      <c r="E11" s="23"/>
      <c r="F11" s="14">
        <v>0</v>
      </c>
      <c r="G11" s="14">
        <v>0</v>
      </c>
      <c r="H11" s="14">
        <f t="shared" si="0"/>
        <v>0</v>
      </c>
      <c r="I11" s="2"/>
      <c r="J11" s="32"/>
    </row>
    <row r="12" spans="1:12" ht="21" customHeight="1" x14ac:dyDescent="0.2">
      <c r="A12" s="50"/>
      <c r="B12" s="51"/>
      <c r="C12" s="23"/>
      <c r="D12" s="24"/>
      <c r="E12" s="23"/>
      <c r="F12" s="14">
        <v>0</v>
      </c>
      <c r="G12" s="14">
        <v>0</v>
      </c>
      <c r="H12" s="14">
        <f t="shared" si="0"/>
        <v>0</v>
      </c>
      <c r="I12" s="2"/>
      <c r="J12" s="32"/>
    </row>
    <row r="13" spans="1:12" s="9" customFormat="1" ht="21" customHeight="1" x14ac:dyDescent="0.2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3"/>
    </row>
    <row r="14" spans="1:12" ht="21" customHeight="1" x14ac:dyDescent="0.2">
      <c r="A14" s="25">
        <v>2</v>
      </c>
      <c r="B14" s="27" t="s">
        <v>22</v>
      </c>
      <c r="C14" s="29">
        <v>0</v>
      </c>
      <c r="D14" s="25"/>
      <c r="E14" s="29">
        <f t="shared" ref="E14:E47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1" t="s">
        <v>38</v>
      </c>
    </row>
    <row r="15" spans="1:12" ht="21" customHeight="1" x14ac:dyDescent="0.2">
      <c r="A15" s="26"/>
      <c r="B15" s="28"/>
      <c r="C15" s="30"/>
      <c r="D15" s="26"/>
      <c r="E15" s="30"/>
      <c r="F15" s="14">
        <v>0</v>
      </c>
      <c r="G15" s="14">
        <v>0</v>
      </c>
      <c r="H15" s="14">
        <f t="shared" ref="H15" si="3">F15+G15</f>
        <v>0</v>
      </c>
      <c r="I15" s="2"/>
      <c r="J15" s="32"/>
    </row>
    <row r="16" spans="1:12" s="9" customFormat="1" ht="21" customHeight="1" x14ac:dyDescent="0.2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3"/>
    </row>
    <row r="17" spans="1:10" ht="21" customHeight="1" x14ac:dyDescent="0.2">
      <c r="A17" s="25">
        <v>3</v>
      </c>
      <c r="B17" s="27" t="s">
        <v>24</v>
      </c>
      <c r="C17" s="29">
        <v>7000</v>
      </c>
      <c r="D17" s="25">
        <v>1</v>
      </c>
      <c r="E17" s="29">
        <f t="shared" si="2"/>
        <v>7000</v>
      </c>
      <c r="F17" s="14">
        <v>240</v>
      </c>
      <c r="G17" s="14">
        <v>0</v>
      </c>
      <c r="H17" s="14">
        <f>F17+G17</f>
        <v>240</v>
      </c>
      <c r="I17" s="2" t="s">
        <v>53</v>
      </c>
      <c r="J17" s="34" t="s">
        <v>39</v>
      </c>
    </row>
    <row r="18" spans="1:10" ht="21" customHeight="1" x14ac:dyDescent="0.2">
      <c r="A18" s="45"/>
      <c r="B18" s="53"/>
      <c r="C18" s="44"/>
      <c r="D18" s="45"/>
      <c r="E18" s="44"/>
      <c r="F18" s="21">
        <v>3000</v>
      </c>
      <c r="G18" s="21">
        <v>0</v>
      </c>
      <c r="H18" s="21">
        <f t="shared" ref="H18" si="4">F18+G18</f>
        <v>3000</v>
      </c>
      <c r="I18" s="2" t="s">
        <v>54</v>
      </c>
      <c r="J18" s="35"/>
    </row>
    <row r="19" spans="1:10" ht="138" customHeight="1" x14ac:dyDescent="0.2">
      <c r="A19" s="45"/>
      <c r="B19" s="53"/>
      <c r="C19" s="44"/>
      <c r="D19" s="45"/>
      <c r="E19" s="44"/>
      <c r="F19" s="14">
        <v>5194</v>
      </c>
      <c r="G19" s="21">
        <v>0</v>
      </c>
      <c r="H19" s="21">
        <f>F19+G19</f>
        <v>5194</v>
      </c>
      <c r="I19" s="58" t="s">
        <v>62</v>
      </c>
      <c r="J19" s="35"/>
    </row>
    <row r="20" spans="1:10" s="9" customFormat="1" ht="21" customHeight="1" x14ac:dyDescent="0.2">
      <c r="A20" s="12"/>
      <c r="B20" s="8" t="s">
        <v>25</v>
      </c>
      <c r="C20" s="15">
        <f>SUM(C17)</f>
        <v>7000</v>
      </c>
      <c r="D20" s="15">
        <f>SUM(D17)</f>
        <v>1</v>
      </c>
      <c r="E20" s="15">
        <f>SUM(E17)</f>
        <v>7000</v>
      </c>
      <c r="F20" s="15">
        <f>SUM(F17:F19)</f>
        <v>8434</v>
      </c>
      <c r="G20" s="15">
        <f>SUM(G17:G19)</f>
        <v>0</v>
      </c>
      <c r="H20" s="15">
        <f>SUM(H17:H19)</f>
        <v>8434</v>
      </c>
      <c r="I20" s="13"/>
      <c r="J20" s="36"/>
    </row>
    <row r="21" spans="1:10" ht="15" x14ac:dyDescent="0.2">
      <c r="A21" s="50">
        <v>4</v>
      </c>
      <c r="B21" s="51" t="s">
        <v>4</v>
      </c>
      <c r="C21" s="23">
        <v>12000</v>
      </c>
      <c r="D21" s="24">
        <v>1</v>
      </c>
      <c r="E21" s="23">
        <f t="shared" si="2"/>
        <v>12000</v>
      </c>
      <c r="F21" s="14">
        <v>1953</v>
      </c>
      <c r="G21" s="14">
        <v>0</v>
      </c>
      <c r="H21" s="14">
        <f t="shared" si="0"/>
        <v>1953</v>
      </c>
      <c r="I21" s="22" t="s">
        <v>60</v>
      </c>
      <c r="J21" s="34" t="s">
        <v>40</v>
      </c>
    </row>
    <row r="22" spans="1:10" ht="30" x14ac:dyDescent="0.2">
      <c r="A22" s="50"/>
      <c r="B22" s="51"/>
      <c r="C22" s="23"/>
      <c r="D22" s="24"/>
      <c r="E22" s="23"/>
      <c r="F22" s="21">
        <v>90</v>
      </c>
      <c r="G22" s="21">
        <v>0</v>
      </c>
      <c r="H22" s="21">
        <f t="shared" si="0"/>
        <v>90</v>
      </c>
      <c r="I22" s="22" t="s">
        <v>61</v>
      </c>
      <c r="J22" s="35"/>
    </row>
    <row r="23" spans="1:10" ht="21" customHeight="1" x14ac:dyDescent="0.2">
      <c r="A23" s="50"/>
      <c r="B23" s="51"/>
      <c r="C23" s="23"/>
      <c r="D23" s="24"/>
      <c r="E23" s="23"/>
      <c r="F23" s="21">
        <v>880</v>
      </c>
      <c r="G23" s="21">
        <v>0</v>
      </c>
      <c r="H23" s="21">
        <f t="shared" si="0"/>
        <v>880</v>
      </c>
      <c r="I23" s="2" t="s">
        <v>55</v>
      </c>
      <c r="J23" s="35"/>
    </row>
    <row r="24" spans="1:10" ht="21" customHeight="1" x14ac:dyDescent="0.2">
      <c r="A24" s="50"/>
      <c r="B24" s="51"/>
      <c r="C24" s="23"/>
      <c r="D24" s="24"/>
      <c r="E24" s="23"/>
      <c r="F24" s="21">
        <v>2909</v>
      </c>
      <c r="G24" s="21">
        <v>0</v>
      </c>
      <c r="H24" s="21">
        <f t="shared" ref="H24" si="5">F24+G24</f>
        <v>2909</v>
      </c>
      <c r="I24" s="2" t="s">
        <v>56</v>
      </c>
      <c r="J24" s="35"/>
    </row>
    <row r="25" spans="1:10" ht="21" customHeight="1" x14ac:dyDescent="0.2">
      <c r="A25" s="50"/>
      <c r="B25" s="51"/>
      <c r="C25" s="23"/>
      <c r="D25" s="24"/>
      <c r="E25" s="23"/>
      <c r="F25" s="14">
        <v>821</v>
      </c>
      <c r="G25" s="14">
        <v>0</v>
      </c>
      <c r="H25" s="14">
        <f t="shared" si="0"/>
        <v>821</v>
      </c>
      <c r="I25" s="2" t="s">
        <v>57</v>
      </c>
      <c r="J25" s="35"/>
    </row>
    <row r="26" spans="1:10" s="9" customFormat="1" ht="21" customHeight="1" x14ac:dyDescent="0.2">
      <c r="A26" s="12"/>
      <c r="B26" s="8" t="s">
        <v>26</v>
      </c>
      <c r="C26" s="15">
        <f>SUM(C21)</f>
        <v>12000</v>
      </c>
      <c r="D26" s="15">
        <f>SUM(D21)</f>
        <v>1</v>
      </c>
      <c r="E26" s="15">
        <f>SUM(E21)</f>
        <v>12000</v>
      </c>
      <c r="F26" s="15">
        <f>SUM(F21:F25)</f>
        <v>6653</v>
      </c>
      <c r="G26" s="15">
        <f>SUM(G21:G25)</f>
        <v>0</v>
      </c>
      <c r="H26" s="15">
        <f>SUM(H21:H25)</f>
        <v>6653</v>
      </c>
      <c r="I26" s="13"/>
      <c r="J26" s="36"/>
    </row>
    <row r="27" spans="1:10" ht="21" customHeight="1" x14ac:dyDescent="0.2">
      <c r="A27" s="25">
        <v>5</v>
      </c>
      <c r="B27" s="27" t="s">
        <v>27</v>
      </c>
      <c r="C27" s="29">
        <v>4000</v>
      </c>
      <c r="D27" s="25">
        <v>1</v>
      </c>
      <c r="E27" s="29">
        <f t="shared" si="2"/>
        <v>4000</v>
      </c>
      <c r="F27" s="14">
        <v>411.2</v>
      </c>
      <c r="G27" s="14">
        <v>0</v>
      </c>
      <c r="H27" s="14">
        <f t="shared" si="0"/>
        <v>411.2</v>
      </c>
      <c r="I27" s="2" t="s">
        <v>58</v>
      </c>
      <c r="J27" s="31" t="s">
        <v>41</v>
      </c>
    </row>
    <row r="28" spans="1:10" ht="21" customHeight="1" x14ac:dyDescent="0.2">
      <c r="A28" s="45"/>
      <c r="B28" s="53"/>
      <c r="C28" s="44"/>
      <c r="D28" s="45"/>
      <c r="E28" s="44"/>
      <c r="F28" s="21">
        <v>348</v>
      </c>
      <c r="G28" s="21">
        <v>0</v>
      </c>
      <c r="H28" s="21">
        <f t="shared" ref="H28" si="6">F28+G28</f>
        <v>348</v>
      </c>
      <c r="I28" s="2" t="s">
        <v>59</v>
      </c>
      <c r="J28" s="32"/>
    </row>
    <row r="29" spans="1:10" s="9" customFormat="1" ht="21" customHeight="1" x14ac:dyDescent="0.2">
      <c r="A29" s="12"/>
      <c r="B29" s="8" t="s">
        <v>32</v>
      </c>
      <c r="C29" s="15">
        <f>SUM(C27)</f>
        <v>4000</v>
      </c>
      <c r="D29" s="15">
        <f>SUM(D27)</f>
        <v>1</v>
      </c>
      <c r="E29" s="15">
        <f>SUM(E27)</f>
        <v>4000</v>
      </c>
      <c r="F29" s="15">
        <f>SUM(F27:F28)</f>
        <v>759.2</v>
      </c>
      <c r="G29" s="15">
        <f>SUM(G27:G28)</f>
        <v>0</v>
      </c>
      <c r="H29" s="15">
        <f>SUM(H27:H28)</f>
        <v>759.2</v>
      </c>
      <c r="I29" s="13"/>
      <c r="J29" s="33"/>
    </row>
    <row r="30" spans="1:10" ht="21" customHeight="1" x14ac:dyDescent="0.2">
      <c r="A30" s="50">
        <v>6</v>
      </c>
      <c r="B30" s="51" t="s">
        <v>28</v>
      </c>
      <c r="C30" s="23">
        <v>0</v>
      </c>
      <c r="D30" s="24"/>
      <c r="E30" s="23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31" t="s">
        <v>42</v>
      </c>
    </row>
    <row r="31" spans="1:10" ht="21" customHeight="1" x14ac:dyDescent="0.2">
      <c r="A31" s="50"/>
      <c r="B31" s="51"/>
      <c r="C31" s="23"/>
      <c r="D31" s="24"/>
      <c r="E31" s="23"/>
      <c r="F31" s="14">
        <v>0</v>
      </c>
      <c r="G31" s="14">
        <v>0</v>
      </c>
      <c r="H31" s="14">
        <f t="shared" si="0"/>
        <v>0</v>
      </c>
      <c r="I31" s="2"/>
      <c r="J31" s="35"/>
    </row>
    <row r="32" spans="1:10" ht="21" customHeight="1" x14ac:dyDescent="0.2">
      <c r="A32" s="50"/>
      <c r="B32" s="51"/>
      <c r="C32" s="23"/>
      <c r="D32" s="24"/>
      <c r="E32" s="23"/>
      <c r="F32" s="14">
        <v>0</v>
      </c>
      <c r="G32" s="14">
        <v>0</v>
      </c>
      <c r="H32" s="14">
        <f t="shared" si="0"/>
        <v>0</v>
      </c>
      <c r="I32" s="2"/>
      <c r="J32" s="35"/>
    </row>
    <row r="33" spans="1:10" ht="21" customHeight="1" x14ac:dyDescent="0.2">
      <c r="A33" s="50"/>
      <c r="B33" s="51"/>
      <c r="C33" s="23"/>
      <c r="D33" s="24"/>
      <c r="E33" s="23"/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s="9" customFormat="1" ht="21" customHeight="1" x14ac:dyDescent="0.2">
      <c r="A34" s="12"/>
      <c r="B34" s="8" t="s">
        <v>33</v>
      </c>
      <c r="C34" s="15">
        <f>SUM(C30)</f>
        <v>0</v>
      </c>
      <c r="D34" s="15">
        <f t="shared" ref="D34:E34" si="7">SUM(D30)</f>
        <v>0</v>
      </c>
      <c r="E34" s="15">
        <f t="shared" si="7"/>
        <v>0</v>
      </c>
      <c r="F34" s="15">
        <f>SUM(F30:F33)</f>
        <v>0</v>
      </c>
      <c r="G34" s="15">
        <f t="shared" ref="G34" si="8">SUM(G30:G33)</f>
        <v>0</v>
      </c>
      <c r="H34" s="15">
        <f>SUM(H30:H33)</f>
        <v>0</v>
      </c>
      <c r="I34" s="13"/>
      <c r="J34" s="36"/>
    </row>
    <row r="35" spans="1:10" ht="21" customHeight="1" x14ac:dyDescent="0.2">
      <c r="A35" s="50">
        <v>7</v>
      </c>
      <c r="B35" s="51" t="s">
        <v>29</v>
      </c>
      <c r="C35" s="23">
        <v>0</v>
      </c>
      <c r="D35" s="24"/>
      <c r="E35" s="23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39"/>
    </row>
    <row r="36" spans="1:10" ht="21" customHeight="1" x14ac:dyDescent="0.2">
      <c r="A36" s="50"/>
      <c r="B36" s="51"/>
      <c r="C36" s="23"/>
      <c r="D36" s="24"/>
      <c r="E36" s="23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ht="21" customHeight="1" x14ac:dyDescent="0.2">
      <c r="A37" s="50"/>
      <c r="B37" s="51"/>
      <c r="C37" s="23"/>
      <c r="D37" s="24"/>
      <c r="E37" s="23"/>
      <c r="F37" s="14">
        <v>0</v>
      </c>
      <c r="G37" s="14">
        <v>0</v>
      </c>
      <c r="H37" s="14">
        <f t="shared" si="0"/>
        <v>0</v>
      </c>
      <c r="I37" s="2"/>
      <c r="J37" s="40"/>
    </row>
    <row r="38" spans="1:10" ht="21" customHeight="1" x14ac:dyDescent="0.2">
      <c r="A38" s="50"/>
      <c r="B38" s="51"/>
      <c r="C38" s="23"/>
      <c r="D38" s="24"/>
      <c r="E38" s="23"/>
      <c r="F38" s="14">
        <v>0</v>
      </c>
      <c r="G38" s="14">
        <v>0</v>
      </c>
      <c r="H38" s="14">
        <f t="shared" si="0"/>
        <v>0</v>
      </c>
      <c r="I38" s="2"/>
      <c r="J38" s="40"/>
    </row>
    <row r="39" spans="1:10" s="9" customFormat="1" ht="21" customHeight="1" x14ac:dyDescent="0.2">
      <c r="A39" s="12"/>
      <c r="B39" s="8" t="s">
        <v>34</v>
      </c>
      <c r="C39" s="15">
        <f>SUM(C35)</f>
        <v>0</v>
      </c>
      <c r="D39" s="15">
        <f t="shared" ref="D39:E39" si="9">SUM(D35)</f>
        <v>0</v>
      </c>
      <c r="E39" s="15">
        <f t="shared" si="9"/>
        <v>0</v>
      </c>
      <c r="F39" s="15">
        <f>SUM(F35:F38)</f>
        <v>0</v>
      </c>
      <c r="G39" s="15">
        <f t="shared" ref="G39:H39" si="10">SUM(G35:G38)</f>
        <v>0</v>
      </c>
      <c r="H39" s="15">
        <f t="shared" si="10"/>
        <v>0</v>
      </c>
      <c r="I39" s="13"/>
      <c r="J39" s="41"/>
    </row>
    <row r="40" spans="1:10" ht="21" customHeight="1" x14ac:dyDescent="0.2">
      <c r="A40" s="50">
        <v>8</v>
      </c>
      <c r="B40" s="51" t="s">
        <v>3</v>
      </c>
      <c r="C40" s="23">
        <v>0</v>
      </c>
      <c r="D40" s="24"/>
      <c r="E40" s="23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34" t="s">
        <v>43</v>
      </c>
    </row>
    <row r="41" spans="1:10" ht="21" customHeight="1" x14ac:dyDescent="0.2">
      <c r="A41" s="50"/>
      <c r="B41" s="51"/>
      <c r="C41" s="23"/>
      <c r="D41" s="24"/>
      <c r="E41" s="23"/>
      <c r="F41" s="14">
        <v>0</v>
      </c>
      <c r="G41" s="14">
        <v>0</v>
      </c>
      <c r="H41" s="14">
        <f t="shared" si="0"/>
        <v>0</v>
      </c>
      <c r="I41" s="2"/>
      <c r="J41" s="35"/>
    </row>
    <row r="42" spans="1:10" s="9" customFormat="1" ht="21" customHeight="1" x14ac:dyDescent="0.2">
      <c r="A42" s="12"/>
      <c r="B42" s="8" t="s">
        <v>30</v>
      </c>
      <c r="C42" s="15">
        <f>SUM(C40)</f>
        <v>0</v>
      </c>
      <c r="D42" s="15">
        <f t="shared" ref="D42:E42" si="11">SUM(D40)</f>
        <v>0</v>
      </c>
      <c r="E42" s="15">
        <f t="shared" si="11"/>
        <v>0</v>
      </c>
      <c r="F42" s="15">
        <f>SUM(F40:F41)</f>
        <v>0</v>
      </c>
      <c r="G42" s="15">
        <f t="shared" ref="G42:H42" si="12">SUM(G40:G41)</f>
        <v>0</v>
      </c>
      <c r="H42" s="15">
        <f t="shared" si="12"/>
        <v>0</v>
      </c>
      <c r="I42" s="13"/>
      <c r="J42" s="36"/>
    </row>
    <row r="43" spans="1:10" ht="21" customHeight="1" x14ac:dyDescent="0.2">
      <c r="A43" s="50">
        <v>9</v>
      </c>
      <c r="B43" s="51" t="s">
        <v>31</v>
      </c>
      <c r="C43" s="23">
        <v>0</v>
      </c>
      <c r="D43" s="24"/>
      <c r="E43" s="23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31" t="s">
        <v>44</v>
      </c>
    </row>
    <row r="44" spans="1:10" ht="21" customHeight="1" x14ac:dyDescent="0.2">
      <c r="A44" s="50"/>
      <c r="B44" s="51"/>
      <c r="C44" s="23"/>
      <c r="D44" s="24"/>
      <c r="E44" s="23"/>
      <c r="F44" s="14">
        <v>0</v>
      </c>
      <c r="G44" s="14">
        <v>0</v>
      </c>
      <c r="H44" s="14">
        <f t="shared" si="0"/>
        <v>0</v>
      </c>
      <c r="I44" s="2"/>
      <c r="J44" s="32"/>
    </row>
    <row r="45" spans="1:10" ht="21" customHeight="1" x14ac:dyDescent="0.2">
      <c r="A45" s="50"/>
      <c r="B45" s="51"/>
      <c r="C45" s="23"/>
      <c r="D45" s="24"/>
      <c r="E45" s="23"/>
      <c r="F45" s="14">
        <v>0</v>
      </c>
      <c r="G45" s="14">
        <v>0</v>
      </c>
      <c r="H45" s="14">
        <f t="shared" si="0"/>
        <v>0</v>
      </c>
      <c r="I45" s="2"/>
      <c r="J45" s="32"/>
    </row>
    <row r="46" spans="1:10" s="9" customFormat="1" ht="21" customHeight="1" x14ac:dyDescent="0.2">
      <c r="A46" s="12"/>
      <c r="B46" s="8" t="s">
        <v>35</v>
      </c>
      <c r="C46" s="15">
        <f>SUM(C43)</f>
        <v>0</v>
      </c>
      <c r="D46" s="15">
        <f t="shared" ref="D46:E46" si="13">SUM(D43)</f>
        <v>0</v>
      </c>
      <c r="E46" s="15">
        <f t="shared" si="13"/>
        <v>0</v>
      </c>
      <c r="F46" s="15">
        <f>SUM(F43:F45)</f>
        <v>0</v>
      </c>
      <c r="G46" s="15">
        <f t="shared" ref="G46:H46" si="14">SUM(G43:G45)</f>
        <v>0</v>
      </c>
      <c r="H46" s="15">
        <f t="shared" si="14"/>
        <v>0</v>
      </c>
      <c r="I46" s="13"/>
      <c r="J46" s="33"/>
    </row>
    <row r="47" spans="1:10" ht="21" customHeight="1" x14ac:dyDescent="0.2">
      <c r="A47" s="25">
        <v>10</v>
      </c>
      <c r="B47" s="51" t="s">
        <v>5</v>
      </c>
      <c r="C47" s="23">
        <v>0</v>
      </c>
      <c r="D47" s="24"/>
      <c r="E47" s="23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39"/>
    </row>
    <row r="48" spans="1:10" ht="21" customHeight="1" x14ac:dyDescent="0.2">
      <c r="A48" s="45"/>
      <c r="B48" s="51"/>
      <c r="C48" s="23"/>
      <c r="D48" s="24"/>
      <c r="E48" s="23"/>
      <c r="F48" s="14">
        <v>0</v>
      </c>
      <c r="G48" s="14">
        <v>0</v>
      </c>
      <c r="H48" s="14">
        <f t="shared" ref="H48:H49" si="15">F48+G48</f>
        <v>0</v>
      </c>
      <c r="I48" s="2"/>
      <c r="J48" s="40"/>
    </row>
    <row r="49" spans="1:10" ht="21" customHeight="1" x14ac:dyDescent="0.2">
      <c r="A49" s="45"/>
      <c r="B49" s="51"/>
      <c r="C49" s="23"/>
      <c r="D49" s="24"/>
      <c r="E49" s="23"/>
      <c r="F49" s="14">
        <v>0</v>
      </c>
      <c r="G49" s="14">
        <v>0</v>
      </c>
      <c r="H49" s="14">
        <f t="shared" si="15"/>
        <v>0</v>
      </c>
      <c r="I49" s="2"/>
      <c r="J49" s="40"/>
    </row>
    <row r="50" spans="1:10" s="9" customFormat="1" ht="21" customHeight="1" x14ac:dyDescent="0.2">
      <c r="A50" s="12"/>
      <c r="B50" s="8" t="s">
        <v>36</v>
      </c>
      <c r="C50" s="15">
        <f>SUM(C47)</f>
        <v>0</v>
      </c>
      <c r="D50" s="15">
        <f>SUM(D47)</f>
        <v>0</v>
      </c>
      <c r="E50" s="15">
        <f>SUM(E47)</f>
        <v>0</v>
      </c>
      <c r="F50" s="15">
        <f>SUM(F47:F49)</f>
        <v>0</v>
      </c>
      <c r="G50" s="15">
        <f>SUM(G47:G49)</f>
        <v>0</v>
      </c>
      <c r="H50" s="15">
        <f>SUM(H47:H49)</f>
        <v>0</v>
      </c>
      <c r="I50" s="13"/>
      <c r="J50" s="41"/>
    </row>
    <row r="51" spans="1:10" ht="21" customHeight="1" x14ac:dyDescent="0.2">
      <c r="A51" s="12"/>
      <c r="B51" s="8" t="s">
        <v>37</v>
      </c>
      <c r="C51" s="15">
        <f>SUM(C50,C46,C42,C39,C34,C29,C26,C20,C16,C13)</f>
        <v>23000</v>
      </c>
      <c r="D51" s="15">
        <f>SUM(D50,D46,D42,D39,D34,D29,D26,D20,D16,D13)</f>
        <v>3</v>
      </c>
      <c r="E51" s="15">
        <f>SUM(E50,E46,E42,E39,E34,E29,E26,E20,E16,E13)</f>
        <v>23000</v>
      </c>
      <c r="F51" s="15">
        <f>SUM(F50,F46,F42,F39,F34,F29,F26,F20,F16,F13)</f>
        <v>15846.2</v>
      </c>
      <c r="G51" s="15">
        <f>SUM(G50,G46,G42,G39,G34,G29,G26,G20,G16,G13)</f>
        <v>0</v>
      </c>
      <c r="H51" s="15">
        <f>SUM(H50,H46,H42,H39,H34,H29,H26,H20,H16,H13)</f>
        <v>15846.2</v>
      </c>
      <c r="I51" s="13"/>
      <c r="J51" s="17"/>
    </row>
    <row r="55" spans="1:10" ht="21" customHeight="1" x14ac:dyDescent="0.2">
      <c r="A55" s="48" t="s">
        <v>12</v>
      </c>
      <c r="B55" s="49"/>
      <c r="C55" s="46" t="s">
        <v>13</v>
      </c>
      <c r="D55" s="46"/>
      <c r="E55" s="46" t="s">
        <v>17</v>
      </c>
      <c r="F55" s="46"/>
      <c r="G55" s="46" t="s">
        <v>18</v>
      </c>
      <c r="H55" s="46"/>
      <c r="I55" s="10" t="s">
        <v>14</v>
      </c>
    </row>
    <row r="56" spans="1:10" ht="21" customHeight="1" x14ac:dyDescent="0.2">
      <c r="A56" s="52">
        <f>E51</f>
        <v>23000</v>
      </c>
      <c r="B56" s="47"/>
      <c r="C56" s="47">
        <f>H51</f>
        <v>15846.2</v>
      </c>
      <c r="D56" s="47"/>
      <c r="E56" s="47">
        <f>F51</f>
        <v>15846.2</v>
      </c>
      <c r="F56" s="47"/>
      <c r="G56" s="47">
        <f>G51</f>
        <v>0</v>
      </c>
      <c r="H56" s="47"/>
      <c r="I56" s="11">
        <f>A56-C56</f>
        <v>7153.7999999999993</v>
      </c>
    </row>
    <row r="58" spans="1:10" ht="21" customHeight="1" x14ac:dyDescent="0.2">
      <c r="A58" s="18" t="s">
        <v>47</v>
      </c>
      <c r="B58" s="19"/>
      <c r="C58" s="20" t="s">
        <v>48</v>
      </c>
      <c r="D58" s="18"/>
      <c r="E58" s="18" t="s">
        <v>49</v>
      </c>
      <c r="F58" s="18"/>
      <c r="G58" s="18" t="s">
        <v>50</v>
      </c>
      <c r="H58" s="18"/>
      <c r="I58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17:A19"/>
    <mergeCell ref="B21:B25"/>
    <mergeCell ref="B30:B33"/>
    <mergeCell ref="B35:B38"/>
    <mergeCell ref="B40:B41"/>
    <mergeCell ref="B27:B28"/>
    <mergeCell ref="B17:B19"/>
    <mergeCell ref="A21:A25"/>
    <mergeCell ref="A30:A33"/>
    <mergeCell ref="A35:A38"/>
    <mergeCell ref="A40:A41"/>
    <mergeCell ref="A27:A28"/>
    <mergeCell ref="A56:B56"/>
    <mergeCell ref="C55:D55"/>
    <mergeCell ref="C56:D56"/>
    <mergeCell ref="E55:F55"/>
    <mergeCell ref="E56:F56"/>
    <mergeCell ref="A55:B55"/>
    <mergeCell ref="A43:A45"/>
    <mergeCell ref="B43:B45"/>
    <mergeCell ref="C43:C45"/>
    <mergeCell ref="D43:D45"/>
    <mergeCell ref="B47:B49"/>
    <mergeCell ref="A47:A49"/>
    <mergeCell ref="C47:C49"/>
    <mergeCell ref="C17:C19"/>
    <mergeCell ref="D17:D19"/>
    <mergeCell ref="E17:E19"/>
    <mergeCell ref="G55:H55"/>
    <mergeCell ref="G56:H56"/>
    <mergeCell ref="E43:E45"/>
    <mergeCell ref="D21:D25"/>
    <mergeCell ref="C27:C28"/>
    <mergeCell ref="D27:D28"/>
    <mergeCell ref="E27:E28"/>
    <mergeCell ref="C21:C25"/>
    <mergeCell ref="E21:E25"/>
    <mergeCell ref="J14:J16"/>
    <mergeCell ref="J40:J42"/>
    <mergeCell ref="J4:J5"/>
    <mergeCell ref="H4:I5"/>
    <mergeCell ref="J47:J50"/>
    <mergeCell ref="J17:J20"/>
    <mergeCell ref="J6:J7"/>
    <mergeCell ref="J8:J13"/>
    <mergeCell ref="J21:J26"/>
    <mergeCell ref="J35:J39"/>
    <mergeCell ref="J43:J46"/>
    <mergeCell ref="J27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49"/>
    <mergeCell ref="E47:E49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2018-07-30T07:53:14Z</cp:lastPrinted>
  <dcterms:created xsi:type="dcterms:W3CDTF">2014-04-15T08:52:03Z</dcterms:created>
  <dcterms:modified xsi:type="dcterms:W3CDTF">2018-09-25T06:47:07Z</dcterms:modified>
</cp:coreProperties>
</file>