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CCT工作文档2020年\科瑞德\2022年澳门年会\报销\"/>
    </mc:Choice>
  </mc:AlternateContent>
  <xr:revisionPtr revIDLastSave="0" documentId="13_ncr:1_{07688D9C-9DF5-42F1-83CC-387F2051C8A4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梁永珍" sheetId="9" r:id="rId1"/>
    <sheet name="曹弈颖" sheetId="10" r:id="rId2"/>
    <sheet name="任亚芳" sheetId="11" r:id="rId3"/>
    <sheet name="李青芝" sheetId="12" r:id="rId4"/>
    <sheet name="岑余" sheetId="4" r:id="rId5"/>
    <sheet name="马可" sheetId="5" r:id="rId6"/>
    <sheet name="奉耀" sheetId="6" r:id="rId7"/>
    <sheet name="王凤月" sheetId="8" r:id="rId8"/>
    <sheet name="何欢" sheetId="7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2" l="1"/>
  <c r="G12" i="12"/>
  <c r="H12" i="12"/>
  <c r="F19" i="12"/>
  <c r="G19" i="12"/>
  <c r="H19" i="12"/>
  <c r="F15" i="12"/>
  <c r="G15" i="12"/>
  <c r="H15" i="12"/>
  <c r="F24" i="12"/>
  <c r="G24" i="12"/>
  <c r="H24" i="12"/>
  <c r="F28" i="12"/>
  <c r="G28" i="12"/>
  <c r="H28" i="12"/>
  <c r="F32" i="12"/>
  <c r="G32" i="12"/>
  <c r="H32" i="12"/>
  <c r="F36" i="12"/>
  <c r="G36" i="12"/>
  <c r="H36" i="12"/>
  <c r="F39" i="12"/>
  <c r="G39" i="12"/>
  <c r="H39" i="12"/>
  <c r="F44" i="12"/>
  <c r="G44" i="12"/>
  <c r="H44" i="12"/>
  <c r="F46" i="12"/>
  <c r="F47" i="12"/>
  <c r="F48" i="12"/>
  <c r="G48" i="12"/>
  <c r="H48" i="12"/>
  <c r="H49" i="12"/>
  <c r="C54" i="12"/>
  <c r="I54" i="12"/>
  <c r="G49" i="12"/>
  <c r="G54" i="12"/>
  <c r="F49" i="12"/>
  <c r="E54" i="12"/>
  <c r="E48" i="12"/>
  <c r="D48" i="12"/>
  <c r="C48" i="12"/>
  <c r="H47" i="12"/>
  <c r="H46" i="12"/>
  <c r="H45" i="12"/>
  <c r="E40" i="12"/>
  <c r="E44" i="12"/>
  <c r="D44" i="12"/>
  <c r="C44" i="12"/>
  <c r="H43" i="12"/>
  <c r="E37" i="12"/>
  <c r="E39" i="12"/>
  <c r="D39" i="12"/>
  <c r="C39" i="12"/>
  <c r="H38" i="12"/>
  <c r="H37" i="12"/>
  <c r="E33" i="12"/>
  <c r="E36" i="12"/>
  <c r="D36" i="12"/>
  <c r="C36" i="12"/>
  <c r="H35" i="12"/>
  <c r="H34" i="12"/>
  <c r="H33" i="12"/>
  <c r="E29" i="12"/>
  <c r="E32" i="12"/>
  <c r="D32" i="12"/>
  <c r="C32" i="12"/>
  <c r="H31" i="12"/>
  <c r="H30" i="12"/>
  <c r="H29" i="12"/>
  <c r="E25" i="12"/>
  <c r="E28" i="12"/>
  <c r="D28" i="12"/>
  <c r="C28" i="12"/>
  <c r="H27" i="12"/>
  <c r="H26" i="12"/>
  <c r="H25" i="12"/>
  <c r="E20" i="12"/>
  <c r="E24" i="12"/>
  <c r="D24" i="12"/>
  <c r="C24" i="12"/>
  <c r="H23" i="12"/>
  <c r="H22" i="12"/>
  <c r="H21" i="12"/>
  <c r="H20" i="12"/>
  <c r="E16" i="12"/>
  <c r="E19" i="12"/>
  <c r="D19" i="12"/>
  <c r="C19" i="12"/>
  <c r="H18" i="12"/>
  <c r="H17" i="12"/>
  <c r="H16" i="12"/>
  <c r="E13" i="12"/>
  <c r="E15" i="12"/>
  <c r="D15" i="12"/>
  <c r="C15" i="12"/>
  <c r="H14" i="12"/>
  <c r="H13" i="12"/>
  <c r="E8" i="12"/>
  <c r="E12" i="12"/>
  <c r="D12" i="12"/>
  <c r="C12" i="12"/>
  <c r="H11" i="12"/>
  <c r="F12" i="11"/>
  <c r="G12" i="11"/>
  <c r="H12" i="11"/>
  <c r="F19" i="11"/>
  <c r="G19" i="11"/>
  <c r="H19" i="11"/>
  <c r="F15" i="11"/>
  <c r="G15" i="11"/>
  <c r="H15" i="11"/>
  <c r="F24" i="11"/>
  <c r="G24" i="11"/>
  <c r="H24" i="11"/>
  <c r="F28" i="11"/>
  <c r="G28" i="11"/>
  <c r="H28" i="11"/>
  <c r="F32" i="11"/>
  <c r="G32" i="11"/>
  <c r="H32" i="11"/>
  <c r="F36" i="11"/>
  <c r="G36" i="11"/>
  <c r="H36" i="11"/>
  <c r="F39" i="11"/>
  <c r="G39" i="11"/>
  <c r="H39" i="11"/>
  <c r="F44" i="11"/>
  <c r="G44" i="11"/>
  <c r="H44" i="11"/>
  <c r="F48" i="11"/>
  <c r="G48" i="11"/>
  <c r="H48" i="11"/>
  <c r="H49" i="11"/>
  <c r="C54" i="11"/>
  <c r="I54" i="11"/>
  <c r="G49" i="11"/>
  <c r="G54" i="11"/>
  <c r="F49" i="11"/>
  <c r="E54" i="11"/>
  <c r="E48" i="11"/>
  <c r="D48" i="11"/>
  <c r="C48" i="11"/>
  <c r="H47" i="11"/>
  <c r="H46" i="11"/>
  <c r="H45" i="11"/>
  <c r="E40" i="11"/>
  <c r="E44" i="11"/>
  <c r="D44" i="11"/>
  <c r="C44" i="11"/>
  <c r="H43" i="11"/>
  <c r="H42" i="11"/>
  <c r="E37" i="11"/>
  <c r="E39" i="11"/>
  <c r="D39" i="11"/>
  <c r="C39" i="11"/>
  <c r="H38" i="11"/>
  <c r="H37" i="11"/>
  <c r="E33" i="11"/>
  <c r="E36" i="11"/>
  <c r="D36" i="11"/>
  <c r="C36" i="11"/>
  <c r="H35" i="11"/>
  <c r="H34" i="11"/>
  <c r="H33" i="11"/>
  <c r="E29" i="11"/>
  <c r="E32" i="11"/>
  <c r="D32" i="11"/>
  <c r="C32" i="11"/>
  <c r="H31" i="11"/>
  <c r="H30" i="11"/>
  <c r="H29" i="11"/>
  <c r="E25" i="11"/>
  <c r="E28" i="11"/>
  <c r="D28" i="11"/>
  <c r="C28" i="11"/>
  <c r="H27" i="11"/>
  <c r="H26" i="11"/>
  <c r="H25" i="11"/>
  <c r="E20" i="11"/>
  <c r="E24" i="11"/>
  <c r="D24" i="11"/>
  <c r="C24" i="11"/>
  <c r="H23" i="11"/>
  <c r="H22" i="11"/>
  <c r="H21" i="11"/>
  <c r="H20" i="11"/>
  <c r="E16" i="11"/>
  <c r="E19" i="11"/>
  <c r="D19" i="11"/>
  <c r="C19" i="11"/>
  <c r="H18" i="11"/>
  <c r="H17" i="11"/>
  <c r="H16" i="11"/>
  <c r="E13" i="11"/>
  <c r="E15" i="11"/>
  <c r="D15" i="11"/>
  <c r="C15" i="11"/>
  <c r="H14" i="11"/>
  <c r="H13" i="11"/>
  <c r="E8" i="11"/>
  <c r="E12" i="11"/>
  <c r="D12" i="11"/>
  <c r="C12" i="11"/>
  <c r="H11" i="11"/>
  <c r="H10" i="11"/>
  <c r="F12" i="10"/>
  <c r="G12" i="10"/>
  <c r="H12" i="10"/>
  <c r="F19" i="10"/>
  <c r="G19" i="10"/>
  <c r="H19" i="10"/>
  <c r="F15" i="10"/>
  <c r="G15" i="10"/>
  <c r="H15" i="10"/>
  <c r="F24" i="10"/>
  <c r="G24" i="10"/>
  <c r="H24" i="10"/>
  <c r="F28" i="10"/>
  <c r="G28" i="10"/>
  <c r="H28" i="10"/>
  <c r="F32" i="10"/>
  <c r="G32" i="10"/>
  <c r="H32" i="10"/>
  <c r="F36" i="10"/>
  <c r="G36" i="10"/>
  <c r="H36" i="10"/>
  <c r="F39" i="10"/>
  <c r="G39" i="10"/>
  <c r="H39" i="10"/>
  <c r="F44" i="10"/>
  <c r="G44" i="10"/>
  <c r="H44" i="10"/>
  <c r="F48" i="10"/>
  <c r="G48" i="10"/>
  <c r="H48" i="10"/>
  <c r="H49" i="10"/>
  <c r="C54" i="10"/>
  <c r="I54" i="10"/>
  <c r="G49" i="10"/>
  <c r="G54" i="10"/>
  <c r="F49" i="10"/>
  <c r="E54" i="10"/>
  <c r="E48" i="10"/>
  <c r="D48" i="10"/>
  <c r="C48" i="10"/>
  <c r="H47" i="10"/>
  <c r="H46" i="10"/>
  <c r="H45" i="10"/>
  <c r="E40" i="10"/>
  <c r="E44" i="10"/>
  <c r="D44" i="10"/>
  <c r="C44" i="10"/>
  <c r="H43" i="10"/>
  <c r="H42" i="10"/>
  <c r="E37" i="10"/>
  <c r="E39" i="10"/>
  <c r="D39" i="10"/>
  <c r="C39" i="10"/>
  <c r="H38" i="10"/>
  <c r="H37" i="10"/>
  <c r="E33" i="10"/>
  <c r="E36" i="10"/>
  <c r="D36" i="10"/>
  <c r="C36" i="10"/>
  <c r="H35" i="10"/>
  <c r="H34" i="10"/>
  <c r="H33" i="10"/>
  <c r="E29" i="10"/>
  <c r="E32" i="10"/>
  <c r="D32" i="10"/>
  <c r="C32" i="10"/>
  <c r="H31" i="10"/>
  <c r="H30" i="10"/>
  <c r="H29" i="10"/>
  <c r="E25" i="10"/>
  <c r="E28" i="10"/>
  <c r="D28" i="10"/>
  <c r="C28" i="10"/>
  <c r="H27" i="10"/>
  <c r="H26" i="10"/>
  <c r="H25" i="10"/>
  <c r="E20" i="10"/>
  <c r="E24" i="10"/>
  <c r="D24" i="10"/>
  <c r="C24" i="10"/>
  <c r="H23" i="10"/>
  <c r="H22" i="10"/>
  <c r="H21" i="10"/>
  <c r="H20" i="10"/>
  <c r="E16" i="10"/>
  <c r="E19" i="10"/>
  <c r="D19" i="10"/>
  <c r="C19" i="10"/>
  <c r="H18" i="10"/>
  <c r="H17" i="10"/>
  <c r="H16" i="10"/>
  <c r="E13" i="10"/>
  <c r="E15" i="10"/>
  <c r="D15" i="10"/>
  <c r="C15" i="10"/>
  <c r="H14" i="10"/>
  <c r="H13" i="10"/>
  <c r="E8" i="10"/>
  <c r="E12" i="10"/>
  <c r="D12" i="10"/>
  <c r="C12" i="10"/>
  <c r="H11" i="10"/>
  <c r="H10" i="10"/>
  <c r="F12" i="9"/>
  <c r="G12" i="9"/>
  <c r="H12" i="9"/>
  <c r="F19" i="9"/>
  <c r="G19" i="9"/>
  <c r="H19" i="9"/>
  <c r="F15" i="9"/>
  <c r="G15" i="9"/>
  <c r="H15" i="9"/>
  <c r="F24" i="9"/>
  <c r="G24" i="9"/>
  <c r="H24" i="9"/>
  <c r="F28" i="9"/>
  <c r="G28" i="9"/>
  <c r="H28" i="9"/>
  <c r="F32" i="9"/>
  <c r="G32" i="9"/>
  <c r="H32" i="9"/>
  <c r="F36" i="9"/>
  <c r="G36" i="9"/>
  <c r="H36" i="9"/>
  <c r="F39" i="9"/>
  <c r="G39" i="9"/>
  <c r="H39" i="9"/>
  <c r="F44" i="9"/>
  <c r="G44" i="9"/>
  <c r="H44" i="9"/>
  <c r="F48" i="9"/>
  <c r="G48" i="9"/>
  <c r="H48" i="9"/>
  <c r="H49" i="9"/>
  <c r="C54" i="9"/>
  <c r="I54" i="9"/>
  <c r="G49" i="9"/>
  <c r="G54" i="9"/>
  <c r="F49" i="9"/>
  <c r="E54" i="9"/>
  <c r="E48" i="9"/>
  <c r="D48" i="9"/>
  <c r="C48" i="9"/>
  <c r="H47" i="9"/>
  <c r="H46" i="9"/>
  <c r="H45" i="9"/>
  <c r="E40" i="9"/>
  <c r="E44" i="9"/>
  <c r="D44" i="9"/>
  <c r="C44" i="9"/>
  <c r="H43" i="9"/>
  <c r="H42" i="9"/>
  <c r="H41" i="9"/>
  <c r="H40" i="9"/>
  <c r="E37" i="9"/>
  <c r="E39" i="9"/>
  <c r="D39" i="9"/>
  <c r="C39" i="9"/>
  <c r="H38" i="9"/>
  <c r="H37" i="9"/>
  <c r="E33" i="9"/>
  <c r="E36" i="9"/>
  <c r="D36" i="9"/>
  <c r="C36" i="9"/>
  <c r="H35" i="9"/>
  <c r="H34" i="9"/>
  <c r="H33" i="9"/>
  <c r="E29" i="9"/>
  <c r="E32" i="9"/>
  <c r="D32" i="9"/>
  <c r="C32" i="9"/>
  <c r="H31" i="9"/>
  <c r="H30" i="9"/>
  <c r="H29" i="9"/>
  <c r="E25" i="9"/>
  <c r="E28" i="9"/>
  <c r="D28" i="9"/>
  <c r="C28" i="9"/>
  <c r="H27" i="9"/>
  <c r="H26" i="9"/>
  <c r="H25" i="9"/>
  <c r="E20" i="9"/>
  <c r="E24" i="9"/>
  <c r="D24" i="9"/>
  <c r="C24" i="9"/>
  <c r="H23" i="9"/>
  <c r="H22" i="9"/>
  <c r="H21" i="9"/>
  <c r="H20" i="9"/>
  <c r="E16" i="9"/>
  <c r="E19" i="9"/>
  <c r="D19" i="9"/>
  <c r="C19" i="9"/>
  <c r="H18" i="9"/>
  <c r="H17" i="9"/>
  <c r="H16" i="9"/>
  <c r="E13" i="9"/>
  <c r="E15" i="9"/>
  <c r="D15" i="9"/>
  <c r="C15" i="9"/>
  <c r="H14" i="9"/>
  <c r="H13" i="9"/>
  <c r="E8" i="9"/>
  <c r="E12" i="9"/>
  <c r="D12" i="9"/>
  <c r="C12" i="9"/>
  <c r="H9" i="9"/>
  <c r="H8" i="9"/>
  <c r="H50" i="6"/>
  <c r="H51" i="5"/>
  <c r="E57" i="5"/>
  <c r="F27" i="5"/>
  <c r="H27" i="5"/>
  <c r="H23" i="5"/>
  <c r="H24" i="5"/>
  <c r="H25" i="5"/>
  <c r="H26" i="5"/>
  <c r="H12" i="7"/>
  <c r="F12" i="7"/>
  <c r="G12" i="7"/>
  <c r="F19" i="7"/>
  <c r="G19" i="7"/>
  <c r="H19" i="7"/>
  <c r="F15" i="7"/>
  <c r="G15" i="7"/>
  <c r="H15" i="7"/>
  <c r="F27" i="7"/>
  <c r="G27" i="7"/>
  <c r="H27" i="7"/>
  <c r="F31" i="7"/>
  <c r="G31" i="7"/>
  <c r="H31" i="7"/>
  <c r="F35" i="7"/>
  <c r="G35" i="7"/>
  <c r="H35" i="7"/>
  <c r="F39" i="7"/>
  <c r="G39" i="7"/>
  <c r="H39" i="7"/>
  <c r="F42" i="7"/>
  <c r="G42" i="7"/>
  <c r="H42" i="7"/>
  <c r="F46" i="7"/>
  <c r="G46" i="7"/>
  <c r="H46" i="7"/>
  <c r="H49" i="7"/>
  <c r="H48" i="7"/>
  <c r="H47" i="7"/>
  <c r="H50" i="7"/>
  <c r="H51" i="7"/>
  <c r="C56" i="7"/>
  <c r="I56" i="7"/>
  <c r="G50" i="7"/>
  <c r="G51" i="7"/>
  <c r="G56" i="7"/>
  <c r="F50" i="7"/>
  <c r="F51" i="7"/>
  <c r="E56" i="7"/>
  <c r="E50" i="7"/>
  <c r="D50" i="7"/>
  <c r="C50" i="7"/>
  <c r="E43" i="7"/>
  <c r="E46" i="7"/>
  <c r="D46" i="7"/>
  <c r="C46" i="7"/>
  <c r="H45" i="7"/>
  <c r="H44" i="7"/>
  <c r="H43" i="7"/>
  <c r="E40" i="7"/>
  <c r="E42" i="7"/>
  <c r="D42" i="7"/>
  <c r="C42" i="7"/>
  <c r="H41" i="7"/>
  <c r="H40" i="7"/>
  <c r="E36" i="7"/>
  <c r="E39" i="7"/>
  <c r="D39" i="7"/>
  <c r="C39" i="7"/>
  <c r="H38" i="7"/>
  <c r="H37" i="7"/>
  <c r="H36" i="7"/>
  <c r="E32" i="7"/>
  <c r="E35" i="7"/>
  <c r="D35" i="7"/>
  <c r="C35" i="7"/>
  <c r="H34" i="7"/>
  <c r="H33" i="7"/>
  <c r="H32" i="7"/>
  <c r="E28" i="7"/>
  <c r="E31" i="7"/>
  <c r="D31" i="7"/>
  <c r="C31" i="7"/>
  <c r="H30" i="7"/>
  <c r="H29" i="7"/>
  <c r="H28" i="7"/>
  <c r="E20" i="7"/>
  <c r="E27" i="7"/>
  <c r="D27" i="7"/>
  <c r="C27" i="7"/>
  <c r="H26" i="7"/>
  <c r="H22" i="7"/>
  <c r="H21" i="7"/>
  <c r="H20" i="7"/>
  <c r="E16" i="7"/>
  <c r="E19" i="7"/>
  <c r="D19" i="7"/>
  <c r="C19" i="7"/>
  <c r="H18" i="7"/>
  <c r="H17" i="7"/>
  <c r="H16" i="7"/>
  <c r="E13" i="7"/>
  <c r="E15" i="7"/>
  <c r="D15" i="7"/>
  <c r="C15" i="7"/>
  <c r="H14" i="7"/>
  <c r="H13" i="7"/>
  <c r="E8" i="7"/>
  <c r="E12" i="7"/>
  <c r="D12" i="7"/>
  <c r="C12" i="7"/>
  <c r="H11" i="7"/>
  <c r="H10" i="7"/>
  <c r="H9" i="7"/>
  <c r="H8" i="7"/>
  <c r="H48" i="5"/>
  <c r="H36" i="5"/>
  <c r="F12" i="8"/>
  <c r="G12" i="8"/>
  <c r="H12" i="8"/>
  <c r="F19" i="8"/>
  <c r="G19" i="8"/>
  <c r="H19" i="8"/>
  <c r="F15" i="8"/>
  <c r="G15" i="8"/>
  <c r="H15" i="8"/>
  <c r="F27" i="8"/>
  <c r="G27" i="8"/>
  <c r="H27" i="8"/>
  <c r="F31" i="8"/>
  <c r="G31" i="8"/>
  <c r="H31" i="8"/>
  <c r="F35" i="8"/>
  <c r="G35" i="8"/>
  <c r="H35" i="8"/>
  <c r="F39" i="8"/>
  <c r="G39" i="8"/>
  <c r="H39" i="8"/>
  <c r="F42" i="8"/>
  <c r="G42" i="8"/>
  <c r="H42" i="8"/>
  <c r="F46" i="8"/>
  <c r="G46" i="8"/>
  <c r="H46" i="8"/>
  <c r="H47" i="8"/>
  <c r="H48" i="8"/>
  <c r="H50" i="8"/>
  <c r="H51" i="8"/>
  <c r="C56" i="8"/>
  <c r="I56" i="8"/>
  <c r="G50" i="8"/>
  <c r="G51" i="8"/>
  <c r="G56" i="8"/>
  <c r="F51" i="8"/>
  <c r="E56" i="8"/>
  <c r="E50" i="8"/>
  <c r="D50" i="8"/>
  <c r="C50" i="8"/>
  <c r="H49" i="8"/>
  <c r="E43" i="8"/>
  <c r="E46" i="8"/>
  <c r="D46" i="8"/>
  <c r="C46" i="8"/>
  <c r="H45" i="8"/>
  <c r="H44" i="8"/>
  <c r="H43" i="8"/>
  <c r="E40" i="8"/>
  <c r="E42" i="8"/>
  <c r="D42" i="8"/>
  <c r="C42" i="8"/>
  <c r="H41" i="8"/>
  <c r="H40" i="8"/>
  <c r="E36" i="8"/>
  <c r="E39" i="8"/>
  <c r="D39" i="8"/>
  <c r="C39" i="8"/>
  <c r="H38" i="8"/>
  <c r="H37" i="8"/>
  <c r="H36" i="8"/>
  <c r="E32" i="8"/>
  <c r="E35" i="8"/>
  <c r="D35" i="8"/>
  <c r="C35" i="8"/>
  <c r="H34" i="8"/>
  <c r="H33" i="8"/>
  <c r="H32" i="8"/>
  <c r="E28" i="8"/>
  <c r="E31" i="8"/>
  <c r="D31" i="8"/>
  <c r="C31" i="8"/>
  <c r="H30" i="8"/>
  <c r="H29" i="8"/>
  <c r="H28" i="8"/>
  <c r="E20" i="8"/>
  <c r="E27" i="8"/>
  <c r="D27" i="8"/>
  <c r="C27" i="8"/>
  <c r="H26" i="8"/>
  <c r="H22" i="8"/>
  <c r="H21" i="8"/>
  <c r="H20" i="8"/>
  <c r="E16" i="8"/>
  <c r="E19" i="8"/>
  <c r="D19" i="8"/>
  <c r="C19" i="8"/>
  <c r="H18" i="8"/>
  <c r="H17" i="8"/>
  <c r="H16" i="8"/>
  <c r="E13" i="8"/>
  <c r="E15" i="8"/>
  <c r="D15" i="8"/>
  <c r="C15" i="8"/>
  <c r="H14" i="8"/>
  <c r="H13" i="8"/>
  <c r="E8" i="8"/>
  <c r="E12" i="8"/>
  <c r="D12" i="8"/>
  <c r="C12" i="8"/>
  <c r="H11" i="8"/>
  <c r="H10" i="8"/>
  <c r="H9" i="8"/>
  <c r="H8" i="8"/>
  <c r="F12" i="5"/>
  <c r="G12" i="5"/>
  <c r="H12" i="5"/>
  <c r="F19" i="5"/>
  <c r="G19" i="5"/>
  <c r="H19" i="5"/>
  <c r="F15" i="5"/>
  <c r="G15" i="5"/>
  <c r="H15" i="5"/>
  <c r="G27" i="5"/>
  <c r="F31" i="5"/>
  <c r="G31" i="5"/>
  <c r="H31" i="5"/>
  <c r="F35" i="5"/>
  <c r="G35" i="5"/>
  <c r="H35" i="5"/>
  <c r="F39" i="5"/>
  <c r="G39" i="5"/>
  <c r="H39" i="5"/>
  <c r="F42" i="5"/>
  <c r="G42" i="5"/>
  <c r="H42" i="5"/>
  <c r="F46" i="5"/>
  <c r="G46" i="5"/>
  <c r="H46" i="5"/>
  <c r="H50" i="5"/>
  <c r="H49" i="5"/>
  <c r="H47" i="5"/>
  <c r="H52" i="5"/>
  <c r="C57" i="5"/>
  <c r="I57" i="5"/>
  <c r="G51" i="5"/>
  <c r="G52" i="5"/>
  <c r="G57" i="5"/>
  <c r="F51" i="5"/>
  <c r="F52" i="5"/>
  <c r="E51" i="5"/>
  <c r="D51" i="5"/>
  <c r="C51" i="5"/>
  <c r="E43" i="5"/>
  <c r="E46" i="5"/>
  <c r="D46" i="5"/>
  <c r="C46" i="5"/>
  <c r="H45" i="5"/>
  <c r="H44" i="5"/>
  <c r="H43" i="5"/>
  <c r="E40" i="5"/>
  <c r="E42" i="5"/>
  <c r="D42" i="5"/>
  <c r="C42" i="5"/>
  <c r="H41" i="5"/>
  <c r="H40" i="5"/>
  <c r="E36" i="5"/>
  <c r="E39" i="5"/>
  <c r="D39" i="5"/>
  <c r="C39" i="5"/>
  <c r="H38" i="5"/>
  <c r="H37" i="5"/>
  <c r="E32" i="5"/>
  <c r="E35" i="5"/>
  <c r="D35" i="5"/>
  <c r="C35" i="5"/>
  <c r="H34" i="5"/>
  <c r="H33" i="5"/>
  <c r="H32" i="5"/>
  <c r="E28" i="5"/>
  <c r="E31" i="5"/>
  <c r="D31" i="5"/>
  <c r="C31" i="5"/>
  <c r="H30" i="5"/>
  <c r="H29" i="5"/>
  <c r="H28" i="5"/>
  <c r="E20" i="5"/>
  <c r="E27" i="5"/>
  <c r="D27" i="5"/>
  <c r="C27" i="5"/>
  <c r="H22" i="5"/>
  <c r="H21" i="5"/>
  <c r="H20" i="5"/>
  <c r="E16" i="5"/>
  <c r="E19" i="5"/>
  <c r="D19" i="5"/>
  <c r="C19" i="5"/>
  <c r="H18" i="5"/>
  <c r="H17" i="5"/>
  <c r="H16" i="5"/>
  <c r="E13" i="5"/>
  <c r="E15" i="5"/>
  <c r="D15" i="5"/>
  <c r="C15" i="5"/>
  <c r="H14" i="5"/>
  <c r="H13" i="5"/>
  <c r="E8" i="5"/>
  <c r="E12" i="5"/>
  <c r="D12" i="5"/>
  <c r="C12" i="5"/>
  <c r="H11" i="5"/>
  <c r="H10" i="5"/>
  <c r="H9" i="5"/>
  <c r="H8" i="5"/>
  <c r="F11" i="4"/>
  <c r="F12" i="4"/>
  <c r="F13" i="4"/>
  <c r="F14" i="4"/>
  <c r="F15" i="4"/>
  <c r="G15" i="4"/>
  <c r="H15" i="4"/>
  <c r="F22" i="4"/>
  <c r="G22" i="4"/>
  <c r="H22" i="4"/>
  <c r="F18" i="4"/>
  <c r="G18" i="4"/>
  <c r="H18" i="4"/>
  <c r="F36" i="4"/>
  <c r="G36" i="4"/>
  <c r="H36" i="4"/>
  <c r="F41" i="4"/>
  <c r="G41" i="4"/>
  <c r="H41" i="4"/>
  <c r="F45" i="4"/>
  <c r="G45" i="4"/>
  <c r="H45" i="4"/>
  <c r="F51" i="4"/>
  <c r="G51" i="4"/>
  <c r="H51" i="4"/>
  <c r="F54" i="4"/>
  <c r="G54" i="4"/>
  <c r="H54" i="4"/>
  <c r="F58" i="4"/>
  <c r="G58" i="4"/>
  <c r="H58" i="4"/>
  <c r="F62" i="4"/>
  <c r="G62" i="4"/>
  <c r="H62" i="4"/>
  <c r="H63" i="4"/>
  <c r="C68" i="4"/>
  <c r="I68" i="4"/>
  <c r="G63" i="4"/>
  <c r="G68" i="4"/>
  <c r="F63" i="4"/>
  <c r="E68" i="4"/>
  <c r="E62" i="4"/>
  <c r="D62" i="4"/>
  <c r="C62" i="4"/>
  <c r="H61" i="4"/>
  <c r="H60" i="4"/>
  <c r="H59" i="4"/>
  <c r="E55" i="4"/>
  <c r="E58" i="4"/>
  <c r="D58" i="4"/>
  <c r="C58" i="4"/>
  <c r="H57" i="4"/>
  <c r="H56" i="4"/>
  <c r="H55" i="4"/>
  <c r="E52" i="4"/>
  <c r="E54" i="4"/>
  <c r="D54" i="4"/>
  <c r="C54" i="4"/>
  <c r="H53" i="4"/>
  <c r="H52" i="4"/>
  <c r="E46" i="4"/>
  <c r="E51" i="4"/>
  <c r="D51" i="4"/>
  <c r="C51" i="4"/>
  <c r="H50" i="4"/>
  <c r="H49" i="4"/>
  <c r="H48" i="4"/>
  <c r="H47" i="4"/>
  <c r="H46" i="4"/>
  <c r="E42" i="4"/>
  <c r="E45" i="4"/>
  <c r="D45" i="4"/>
  <c r="C45" i="4"/>
  <c r="H44" i="4"/>
  <c r="H43" i="4"/>
  <c r="H42" i="4"/>
  <c r="E37" i="4"/>
  <c r="E41" i="4"/>
  <c r="D41" i="4"/>
  <c r="C41" i="4"/>
  <c r="H40" i="4"/>
  <c r="H39" i="4"/>
  <c r="H38" i="4"/>
  <c r="H37" i="4"/>
  <c r="E23" i="4"/>
  <c r="E36" i="4"/>
  <c r="D36" i="4"/>
  <c r="C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E19" i="4"/>
  <c r="E22" i="4"/>
  <c r="D22" i="4"/>
  <c r="C22" i="4"/>
  <c r="H21" i="4"/>
  <c r="H20" i="4"/>
  <c r="H19" i="4"/>
  <c r="E16" i="4"/>
  <c r="E18" i="4"/>
  <c r="D18" i="4"/>
  <c r="C18" i="4"/>
  <c r="H17" i="4"/>
  <c r="H16" i="4"/>
  <c r="E8" i="4"/>
  <c r="E15" i="4"/>
  <c r="D15" i="4"/>
  <c r="C15" i="4"/>
  <c r="H14" i="4"/>
  <c r="H13" i="4"/>
  <c r="H12" i="4"/>
  <c r="H11" i="4"/>
  <c r="H10" i="4"/>
  <c r="H9" i="4"/>
  <c r="H8" i="4"/>
  <c r="F12" i="6"/>
  <c r="G12" i="6"/>
  <c r="H12" i="6"/>
  <c r="F19" i="6"/>
  <c r="G19" i="6"/>
  <c r="H19" i="6"/>
  <c r="F15" i="6"/>
  <c r="G15" i="6"/>
  <c r="H15" i="6"/>
  <c r="F27" i="6"/>
  <c r="G27" i="6"/>
  <c r="H27" i="6"/>
  <c r="F31" i="6"/>
  <c r="G31" i="6"/>
  <c r="H31" i="6"/>
  <c r="F35" i="6"/>
  <c r="G35" i="6"/>
  <c r="H35" i="6"/>
  <c r="F39" i="6"/>
  <c r="G39" i="6"/>
  <c r="H39" i="6"/>
  <c r="F42" i="6"/>
  <c r="G42" i="6"/>
  <c r="H42" i="6"/>
  <c r="F46" i="6"/>
  <c r="G46" i="6"/>
  <c r="H46" i="6"/>
  <c r="H49" i="6"/>
  <c r="H48" i="6"/>
  <c r="H47" i="6"/>
  <c r="H51" i="6"/>
  <c r="C56" i="6"/>
  <c r="I56" i="6"/>
  <c r="G50" i="6"/>
  <c r="G51" i="6"/>
  <c r="G56" i="6"/>
  <c r="F50" i="6"/>
  <c r="F51" i="6"/>
  <c r="E56" i="6"/>
  <c r="E50" i="6"/>
  <c r="D50" i="6"/>
  <c r="C50" i="6"/>
  <c r="E43" i="6"/>
  <c r="E46" i="6"/>
  <c r="D46" i="6"/>
  <c r="C46" i="6"/>
  <c r="H45" i="6"/>
  <c r="H44" i="6"/>
  <c r="H43" i="6"/>
  <c r="E40" i="6"/>
  <c r="E42" i="6"/>
  <c r="D42" i="6"/>
  <c r="C42" i="6"/>
  <c r="H41" i="6"/>
  <c r="H40" i="6"/>
  <c r="E36" i="6"/>
  <c r="E39" i="6"/>
  <c r="D39" i="6"/>
  <c r="C39" i="6"/>
  <c r="H38" i="6"/>
  <c r="H37" i="6"/>
  <c r="H36" i="6"/>
  <c r="E32" i="6"/>
  <c r="E35" i="6"/>
  <c r="D35" i="6"/>
  <c r="C35" i="6"/>
  <c r="H34" i="6"/>
  <c r="H33" i="6"/>
  <c r="H32" i="6"/>
  <c r="E28" i="6"/>
  <c r="E31" i="6"/>
  <c r="D31" i="6"/>
  <c r="C31" i="6"/>
  <c r="H30" i="6"/>
  <c r="H29" i="6"/>
  <c r="H28" i="6"/>
  <c r="E20" i="6"/>
  <c r="E27" i="6"/>
  <c r="D27" i="6"/>
  <c r="C27" i="6"/>
  <c r="H26" i="6"/>
  <c r="H22" i="6"/>
  <c r="H21" i="6"/>
  <c r="H20" i="6"/>
  <c r="E16" i="6"/>
  <c r="E19" i="6"/>
  <c r="D19" i="6"/>
  <c r="C19" i="6"/>
  <c r="H18" i="6"/>
  <c r="H17" i="6"/>
  <c r="H16" i="6"/>
  <c r="E13" i="6"/>
  <c r="E15" i="6"/>
  <c r="D15" i="6"/>
  <c r="C15" i="6"/>
  <c r="H14" i="6"/>
  <c r="H13" i="6"/>
  <c r="E8" i="6"/>
  <c r="E12" i="6"/>
  <c r="D12" i="6"/>
  <c r="C12" i="6"/>
  <c r="H11" i="6"/>
  <c r="H10" i="6"/>
  <c r="H9" i="6"/>
  <c r="H8" i="6"/>
</calcChain>
</file>

<file path=xl/sharedStrings.xml><?xml version="1.0" encoding="utf-8"?>
<sst xmlns="http://schemas.openxmlformats.org/spreadsheetml/2006/main" count="546" uniqueCount="116">
  <si>
    <t>序号</t>
  </si>
  <si>
    <t>合计</t>
  </si>
  <si>
    <t>总监：</t>
  </si>
  <si>
    <t>财务：</t>
  </si>
  <si>
    <t>【借款报销单】</t>
  </si>
  <si>
    <t>团号：</t>
  </si>
  <si>
    <t>会议日期：2021.04.18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</si>
  <si>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</si>
  <si>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</si>
  <si>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</si>
  <si>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</si>
  <si>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</si>
  <si>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</si>
  <si>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</si>
  <si>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</si>
  <si>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</si>
  <si>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</si>
  <si>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</si>
  <si>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</si>
  <si>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出租车</t>
  </si>
  <si>
    <t>可用项目：租车费、大交通、过路费、过桥费。
加油费（仅试驾活动可用，且只可使用活动当时当地的加油票）</t>
  </si>
  <si>
    <t>过路费</t>
  </si>
  <si>
    <t>滴滴出行</t>
  </si>
  <si>
    <t>高铁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</si>
  <si>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</si>
  <si>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</si>
  <si>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</si>
  <si>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</si>
  <si>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</si>
  <si>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</si>
  <si>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</si>
  <si>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</si>
  <si>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1.13午餐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</si>
  <si>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</si>
  <si>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</si>
  <si>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</si>
  <si>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</si>
  <si>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</si>
  <si>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</si>
  <si>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</si>
  <si>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</si>
  <si>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</si>
  <si>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</si>
  <si>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</si>
  <si>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</si>
  <si>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</si>
  <si>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</si>
  <si>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澳门出租车（澳币现金）</t>
  </si>
  <si>
    <t>离境税、落地签签证、小费，写清名单,提供收据并补票或交税</t>
  </si>
  <si>
    <t>澳门餐费</t>
  </si>
  <si>
    <t>澳门境外漫游话费</t>
  </si>
  <si>
    <t>澳门核酸</t>
  </si>
  <si>
    <t>境外费用合计</t>
  </si>
  <si>
    <t>核酸检测</t>
  </si>
  <si>
    <t>顺丰快递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</si>
  <si>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</si>
  <si>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</si>
  <si>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</si>
  <si>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</si>
  <si>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</si>
  <si>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</si>
  <si>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</si>
  <si>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</si>
  <si>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团号：SMOA-220101-QHT600</t>
  </si>
  <si>
    <t>会议日期：2021.01.17</t>
    <phoneticPr fontId="13" type="noConversion"/>
  </si>
  <si>
    <t>活动交通</t>
    <phoneticPr fontId="13" type="noConversion"/>
  </si>
  <si>
    <t>美团出行</t>
    <phoneticPr fontId="13" type="noConversion"/>
  </si>
  <si>
    <t>感冒药采购</t>
    <phoneticPr fontId="13" type="noConversion"/>
  </si>
  <si>
    <t>境外流量</t>
    <phoneticPr fontId="13" type="noConversion"/>
  </si>
  <si>
    <t>签证签注</t>
    <phoneticPr fontId="13" type="noConversion"/>
  </si>
  <si>
    <t>会议日期：2022.01.16</t>
  </si>
  <si>
    <t>机票1.13 成都-澳门</t>
  </si>
  <si>
    <t>机票1.19 澳门-成都</t>
  </si>
  <si>
    <t>网约车 1.3金湾机场-横琴口岸</t>
  </si>
  <si>
    <t>计程车 澳门元 71 现金支付*0.8</t>
  </si>
  <si>
    <t>计程车 澳门元 37 现金支付*0.8</t>
  </si>
  <si>
    <t>计程车 澳门元 47 现金支付*0.8</t>
  </si>
  <si>
    <t>计程车 澳门元 76 现金支付*0.8</t>
  </si>
  <si>
    <t>成都沟通会议用餐</t>
  </si>
  <si>
    <t>1.4用餐 澳门元295</t>
  </si>
  <si>
    <t>1.4用餐 澳门元279</t>
  </si>
  <si>
    <t>1.5用餐 澳门元98</t>
  </si>
  <si>
    <t>1.14用餐 澳门元72</t>
  </si>
  <si>
    <t>1.15用餐 澳门元95</t>
  </si>
  <si>
    <t>1.16用餐 澳门元133</t>
  </si>
  <si>
    <t>1.16用餐 澳门元60</t>
  </si>
  <si>
    <t>1.17用餐 澳门元140</t>
  </si>
  <si>
    <t>1.17用餐 澳门元73</t>
  </si>
  <si>
    <t>1.17用餐 澳门元88</t>
  </si>
  <si>
    <t>1.18用餐 澳门元117</t>
  </si>
  <si>
    <t>1.13用餐 澳门元58 现金支付*0.8</t>
  </si>
  <si>
    <t>小夜灯淘宝采买</t>
  </si>
  <si>
    <t>H5核酸信息收集制作（兔展）</t>
  </si>
  <si>
    <t>。</t>
  </si>
  <si>
    <t>住宿费 1.3-1.5 巴黎人踩点2晚房费</t>
  </si>
  <si>
    <t>11日离境核酸检测</t>
  </si>
  <si>
    <t>19日入境核酸检测</t>
  </si>
  <si>
    <t>王凤月、奉耀机票</t>
    <phoneticPr fontId="13" type="noConversion"/>
  </si>
  <si>
    <t>滴滴出行</t>
    <phoneticPr fontId="13" type="noConversion"/>
  </si>
  <si>
    <t>澳门出租车</t>
    <phoneticPr fontId="13" type="noConversion"/>
  </si>
  <si>
    <t>签证</t>
    <phoneticPr fontId="13" type="noConversion"/>
  </si>
  <si>
    <t>酒店宽带</t>
    <phoneticPr fontId="13" type="noConversion"/>
  </si>
  <si>
    <t>澳门出租车现金104</t>
    <phoneticPr fontId="9" type="noConversion"/>
  </si>
  <si>
    <t>滴滴</t>
    <phoneticPr fontId="9" type="noConversion"/>
  </si>
  <si>
    <t>飞机票</t>
    <phoneticPr fontId="9" type="noConversion"/>
  </si>
  <si>
    <t>酒店住宿</t>
    <phoneticPr fontId="13" type="noConversion"/>
  </si>
  <si>
    <t>签注</t>
    <phoneticPr fontId="9" type="noConversion"/>
  </si>
  <si>
    <t>机票</t>
    <phoneticPr fontId="13" type="noConversion"/>
  </si>
  <si>
    <t>网约车</t>
    <phoneticPr fontId="9" type="noConversion"/>
  </si>
  <si>
    <t>现金3795</t>
    <phoneticPr fontId="9" type="noConversion"/>
  </si>
  <si>
    <t>团号：HMOA-220110-KRD789</t>
  </si>
  <si>
    <t>会议日期：2022.02.13-21日</t>
  </si>
  <si>
    <t>澳门签注</t>
  </si>
  <si>
    <t>机票</t>
  </si>
  <si>
    <t>1.15午餐</t>
  </si>
  <si>
    <t>澳门住宿费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</si>
</sst>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2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11"/>
      <color theme="1"/>
      <name val="DengXian"/>
      <family val="4"/>
      <charset val="134"/>
      <scheme val="minor"/>
    </font>
    <font>
      <b/>
      <sz val="14"/>
      <color theme="1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</fonts>
  <fills count="11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9" tint="0.7998901333658864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1" fillId="0" borderId="0" xfId="2" applyFont="1">
      <alignment vertical="center"/>
    </xf>
    <xf numFmtId="40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6" fontId="14" fillId="4" borderId="2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2" fillId="7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40" fontId="12" fillId="7" borderId="2" xfId="0" applyNumberFormat="1" applyFont="1" applyFill="1" applyBorder="1" applyAlignment="1">
      <alignment horizontal="center" vertical="center"/>
    </xf>
    <xf numFmtId="40" fontId="12" fillId="7" borderId="2" xfId="0" applyNumberFormat="1" applyFont="1" applyFill="1" applyBorder="1" applyAlignment="1">
      <alignment horizontal="right" vertical="center"/>
    </xf>
    <xf numFmtId="0" fontId="12" fillId="7" borderId="2" xfId="0" applyFont="1" applyFill="1" applyBorder="1">
      <alignment vertical="center"/>
    </xf>
    <xf numFmtId="0" fontId="12" fillId="0" borderId="0" xfId="0" applyFont="1">
      <alignment vertical="center"/>
    </xf>
    <xf numFmtId="58" fontId="10" fillId="0" borderId="2" xfId="0" applyNumberFormat="1" applyFont="1" applyBorder="1" applyAlignment="1">
      <alignment horizontal="left" vertical="center"/>
    </xf>
    <xf numFmtId="176" fontId="0" fillId="0" borderId="0" xfId="0" applyNumberFormat="1">
      <alignment vertical="center"/>
    </xf>
    <xf numFmtId="0" fontId="7" fillId="0" borderId="2" xfId="0" applyFont="1" applyBorder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4" fillId="8" borderId="2" xfId="0" applyFont="1" applyFill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0" fontId="12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176" fontId="0" fillId="0" borderId="2" xfId="0" applyNumberFormat="1" applyBorder="1" applyAlignment="1">
      <alignment horizontal="right" vertical="center"/>
    </xf>
    <xf numFmtId="0" fontId="1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40" fontId="1" fillId="10" borderId="2" xfId="0" applyNumberFormat="1" applyFont="1" applyFill="1" applyBorder="1" applyAlignment="1">
      <alignment horizontal="center" vertical="center"/>
    </xf>
    <xf numFmtId="40" fontId="1" fillId="10" borderId="2" xfId="0" applyNumberFormat="1" applyFont="1" applyFill="1" applyBorder="1" applyAlignment="1">
      <alignment horizontal="right" vertical="center"/>
    </xf>
    <xf numFmtId="0" fontId="1" fillId="10" borderId="2" xfId="0" applyFont="1" applyFill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176" fontId="14" fillId="4" borderId="2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176" fontId="14" fillId="4" borderId="2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7" fontId="17" fillId="6" borderId="6" xfId="0" applyNumberFormat="1" applyFont="1" applyFill="1" applyBorder="1" applyAlignment="1">
      <alignment horizontal="center" vertical="center"/>
    </xf>
    <xf numFmtId="177" fontId="17" fillId="6" borderId="7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176" fontId="18" fillId="4" borderId="2" xfId="0" applyNumberFormat="1" applyFont="1" applyFill="1" applyBorder="1" applyAlignment="1">
      <alignment horizontal="center" vertical="center"/>
    </xf>
    <xf numFmtId="176" fontId="18" fillId="5" borderId="2" xfId="0" applyNumberFormat="1" applyFont="1" applyFill="1" applyBorder="1" applyAlignment="1">
      <alignment horizontal="center" vertical="center"/>
    </xf>
    <xf numFmtId="40" fontId="18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176" fontId="18" fillId="4" borderId="2" xfId="0" applyNumberFormat="1" applyFont="1" applyFill="1" applyBorder="1" applyAlignment="1">
      <alignment horizontal="center" vertical="center"/>
    </xf>
    <xf numFmtId="176" fontId="18" fillId="5" borderId="2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177" fontId="20" fillId="6" borderId="6" xfId="0" applyNumberFormat="1" applyFont="1" applyFill="1" applyBorder="1" applyAlignment="1">
      <alignment horizontal="center" vertical="center"/>
    </xf>
    <xf numFmtId="177" fontId="20" fillId="6" borderId="7" xfId="0" applyNumberFormat="1" applyFont="1" applyFill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86D-43F2-4F1C-8499-0C5F18590740}">
  <dimension ref="A2:L56"/>
  <sheetViews>
    <sheetView topLeftCell="A46" workbookViewId="0">
      <selection activeCell="L44" sqref="L44"/>
    </sheetView>
  </sheetViews>
  <sheetFormatPr defaultColWidth="8.88671875" defaultRowHeight="21" customHeight="1"/>
  <cols>
    <col min="1" max="1" width="8.88671875" style="1"/>
    <col min="2" max="2" width="16.5546875" customWidth="1"/>
    <col min="3" max="3" width="13.109375" style="2" customWidth="1"/>
    <col min="4" max="4" width="8.88671875" style="1"/>
    <col min="5" max="5" width="16.21875" style="1" customWidth="1"/>
    <col min="6" max="6" width="10.44140625" customWidth="1"/>
    <col min="7" max="7" width="11.5546875" customWidth="1"/>
    <col min="8" max="8" width="13.5546875" customWidth="1"/>
    <col min="9" max="9" width="27.44140625" customWidth="1"/>
    <col min="10" max="10" width="39.44140625" customWidth="1"/>
  </cols>
  <sheetData>
    <row r="2" spans="1:12" ht="21" customHeight="1">
      <c r="C2" s="67" t="s">
        <v>4</v>
      </c>
      <c r="D2" s="67"/>
      <c r="E2" s="67"/>
      <c r="F2" s="67"/>
      <c r="G2" s="67"/>
      <c r="H2" s="67"/>
      <c r="I2" s="51"/>
      <c r="J2" s="51"/>
      <c r="K2" s="51"/>
      <c r="L2" s="51"/>
    </row>
    <row r="4" spans="1:12" ht="21" customHeight="1">
      <c r="H4" s="94" t="s">
        <v>110</v>
      </c>
      <c r="I4" s="94"/>
      <c r="J4" s="94" t="s">
        <v>111</v>
      </c>
    </row>
    <row r="5" spans="1:12" ht="21" customHeight="1">
      <c r="H5" s="95"/>
      <c r="I5" s="95"/>
      <c r="J5" s="95"/>
    </row>
    <row r="6" spans="1:12" ht="21" customHeight="1">
      <c r="A6" s="79" t="s">
        <v>0</v>
      </c>
      <c r="B6" s="131" t="s">
        <v>7</v>
      </c>
      <c r="C6" s="132" t="s">
        <v>8</v>
      </c>
      <c r="D6" s="132"/>
      <c r="E6" s="132"/>
      <c r="F6" s="133" t="s">
        <v>9</v>
      </c>
      <c r="G6" s="133"/>
      <c r="H6" s="133"/>
      <c r="I6" s="133"/>
      <c r="J6" s="131" t="s">
        <v>10</v>
      </c>
    </row>
    <row r="7" spans="1:12" ht="21" customHeight="1">
      <c r="A7" s="79"/>
      <c r="B7" s="131"/>
      <c r="C7" s="134" t="s">
        <v>11</v>
      </c>
      <c r="D7" s="135" t="s">
        <v>12</v>
      </c>
      <c r="E7" s="136" t="s">
        <v>13</v>
      </c>
      <c r="F7" s="137" t="s">
        <v>14</v>
      </c>
      <c r="G7" s="137" t="s">
        <v>15</v>
      </c>
      <c r="H7" s="137" t="s">
        <v>16</v>
      </c>
      <c r="I7" s="137" t="s">
        <v>17</v>
      </c>
      <c r="J7" s="131"/>
    </row>
    <row r="8" spans="1:12" ht="21" customHeight="1">
      <c r="A8" s="80">
        <v>1</v>
      </c>
      <c r="B8" s="138" t="s">
        <v>18</v>
      </c>
      <c r="C8" s="85">
        <v>0</v>
      </c>
      <c r="D8" s="80">
        <v>0</v>
      </c>
      <c r="E8" s="85">
        <f>C8*D8</f>
        <v>0</v>
      </c>
      <c r="F8" s="10">
        <v>164</v>
      </c>
      <c r="G8" s="10">
        <v>0</v>
      </c>
      <c r="H8" s="10">
        <f>F8+G8</f>
        <v>164</v>
      </c>
      <c r="I8" s="20" t="s">
        <v>19</v>
      </c>
      <c r="J8" s="89" t="s">
        <v>20</v>
      </c>
    </row>
    <row r="9" spans="1:12" ht="21" customHeight="1">
      <c r="A9" s="80"/>
      <c r="B9" s="138"/>
      <c r="C9" s="85"/>
      <c r="D9" s="80"/>
      <c r="E9" s="85"/>
      <c r="F9" s="10">
        <v>5</v>
      </c>
      <c r="G9" s="10">
        <v>0</v>
      </c>
      <c r="H9" s="10">
        <f>F9+G9</f>
        <v>5</v>
      </c>
      <c r="I9" s="20" t="s">
        <v>21</v>
      </c>
      <c r="J9" s="90"/>
    </row>
    <row r="10" spans="1:12" ht="21" customHeight="1">
      <c r="A10" s="80"/>
      <c r="B10" s="138"/>
      <c r="C10" s="85"/>
      <c r="D10" s="80"/>
      <c r="E10" s="85"/>
      <c r="F10">
        <v>78</v>
      </c>
      <c r="G10" s="10">
        <v>0</v>
      </c>
      <c r="H10" s="10">
        <v>78</v>
      </c>
      <c r="I10" s="20" t="s">
        <v>23</v>
      </c>
      <c r="J10" s="90"/>
    </row>
    <row r="11" spans="1:12" ht="21" customHeight="1">
      <c r="A11" s="80"/>
      <c r="B11" s="138"/>
      <c r="C11" s="85"/>
      <c r="D11" s="80"/>
      <c r="E11" s="85"/>
      <c r="F11" s="10">
        <v>43.95</v>
      </c>
      <c r="G11" s="10">
        <v>0</v>
      </c>
      <c r="H11" s="10">
        <v>43.95</v>
      </c>
      <c r="I11" s="20" t="s">
        <v>22</v>
      </c>
      <c r="J11" s="90"/>
    </row>
    <row r="12" spans="1:12" s="17" customFormat="1" ht="21" customHeight="1">
      <c r="A12" s="11"/>
      <c r="B12" s="139" t="s">
        <v>24</v>
      </c>
      <c r="C12" s="13">
        <f>SUM(C8)</f>
        <v>0</v>
      </c>
      <c r="D12" s="13">
        <f>SUM(D8)</f>
        <v>0</v>
      </c>
      <c r="E12" s="13">
        <f>SUM(E8)</f>
        <v>0</v>
      </c>
      <c r="F12" s="14">
        <f>SUM(F8:F11)</f>
        <v>290.95</v>
      </c>
      <c r="G12" s="14">
        <f>SUM(G8:G11)</f>
        <v>0</v>
      </c>
      <c r="H12" s="14">
        <f>F12+G12</f>
        <v>290.95</v>
      </c>
      <c r="I12" s="19"/>
      <c r="J12" s="91"/>
    </row>
    <row r="13" spans="1:12" ht="21" customHeight="1">
      <c r="A13" s="81">
        <v>2</v>
      </c>
      <c r="B13" s="140" t="s">
        <v>25</v>
      </c>
      <c r="C13" s="86">
        <v>0</v>
      </c>
      <c r="D13" s="81">
        <v>0</v>
      </c>
      <c r="E13" s="86">
        <f>C13*D13</f>
        <v>0</v>
      </c>
      <c r="F13" s="10">
        <v>0</v>
      </c>
      <c r="G13" s="10">
        <v>0</v>
      </c>
      <c r="H13" s="10">
        <f t="shared" ref="H13:H41" si="0">F13+G13</f>
        <v>0</v>
      </c>
      <c r="I13" s="20"/>
      <c r="J13" s="89" t="s">
        <v>26</v>
      </c>
    </row>
    <row r="14" spans="1:12" ht="21" customHeight="1">
      <c r="A14" s="82"/>
      <c r="B14" s="141"/>
      <c r="C14" s="87"/>
      <c r="D14" s="82"/>
      <c r="E14" s="87"/>
      <c r="F14" s="10">
        <v>0</v>
      </c>
      <c r="G14" s="10">
        <v>0</v>
      </c>
      <c r="H14" s="10">
        <f t="shared" si="0"/>
        <v>0</v>
      </c>
      <c r="I14" s="20"/>
      <c r="J14" s="90"/>
    </row>
    <row r="15" spans="1:12" s="17" customFormat="1" ht="21" customHeight="1">
      <c r="A15" s="11"/>
      <c r="B15" s="139" t="s">
        <v>27</v>
      </c>
      <c r="C15" s="13">
        <f>SUM(C13)</f>
        <v>0</v>
      </c>
      <c r="D15" s="13">
        <f>SUM(D13)</f>
        <v>0</v>
      </c>
      <c r="E15" s="13">
        <f>SUM(E13)</f>
        <v>0</v>
      </c>
      <c r="F15" s="14">
        <f>SUM(F13:F14)</f>
        <v>0</v>
      </c>
      <c r="G15" s="14">
        <f>SUM(G13:G14)</f>
        <v>0</v>
      </c>
      <c r="H15" s="14">
        <f t="shared" si="0"/>
        <v>0</v>
      </c>
      <c r="I15" s="19"/>
      <c r="J15" s="91"/>
    </row>
    <row r="16" spans="1:12" ht="21" customHeight="1">
      <c r="A16" s="81">
        <v>3</v>
      </c>
      <c r="B16" s="140" t="s">
        <v>28</v>
      </c>
      <c r="C16" s="86">
        <v>0</v>
      </c>
      <c r="D16" s="81">
        <v>1</v>
      </c>
      <c r="E16" s="86">
        <f>C16*D16</f>
        <v>0</v>
      </c>
      <c r="F16" s="10">
        <v>0</v>
      </c>
      <c r="G16" s="10">
        <v>0</v>
      </c>
      <c r="H16" s="10">
        <f t="shared" si="0"/>
        <v>0</v>
      </c>
      <c r="I16" s="20"/>
      <c r="J16" s="96" t="s">
        <v>29</v>
      </c>
    </row>
    <row r="17" spans="1:10" ht="21" customHeight="1">
      <c r="A17" s="83"/>
      <c r="B17" s="142"/>
      <c r="C17" s="88"/>
      <c r="D17" s="83"/>
      <c r="E17" s="88"/>
      <c r="F17" s="10">
        <v>0</v>
      </c>
      <c r="G17" s="10">
        <v>0</v>
      </c>
      <c r="H17" s="10">
        <f t="shared" si="0"/>
        <v>0</v>
      </c>
      <c r="I17" s="20"/>
      <c r="J17" s="97"/>
    </row>
    <row r="18" spans="1:10" ht="21" customHeight="1">
      <c r="A18" s="83"/>
      <c r="B18" s="142"/>
      <c r="C18" s="88"/>
      <c r="D18" s="83"/>
      <c r="E18" s="88"/>
      <c r="F18" s="10">
        <v>0</v>
      </c>
      <c r="G18" s="10">
        <v>0</v>
      </c>
      <c r="H18" s="10">
        <f t="shared" si="0"/>
        <v>0</v>
      </c>
      <c r="I18" s="20"/>
      <c r="J18" s="97"/>
    </row>
    <row r="19" spans="1:10" s="17" customFormat="1" ht="21" customHeight="1">
      <c r="A19" s="11"/>
      <c r="B19" s="139" t="s">
        <v>30</v>
      </c>
      <c r="C19" s="13">
        <f>SUM(C16)</f>
        <v>0</v>
      </c>
      <c r="D19" s="13">
        <f>SUM(D16)</f>
        <v>1</v>
      </c>
      <c r="E19" s="13">
        <f>SUM(E16)</f>
        <v>0</v>
      </c>
      <c r="F19" s="14">
        <f>SUM(F16:F18)</f>
        <v>0</v>
      </c>
      <c r="G19" s="14">
        <f>SUM(G16:G18)</f>
        <v>0</v>
      </c>
      <c r="H19" s="14">
        <f t="shared" si="0"/>
        <v>0</v>
      </c>
      <c r="I19" s="19"/>
      <c r="J19" s="98"/>
    </row>
    <row r="20" spans="1:10" ht="19.95" customHeight="1">
      <c r="A20" s="80">
        <v>4</v>
      </c>
      <c r="B20" s="138" t="s">
        <v>31</v>
      </c>
      <c r="C20" s="85">
        <v>0</v>
      </c>
      <c r="D20" s="80">
        <v>1</v>
      </c>
      <c r="E20" s="85">
        <f>C20*D20</f>
        <v>0</v>
      </c>
      <c r="F20" s="10">
        <v>57</v>
      </c>
      <c r="G20" s="10">
        <v>0</v>
      </c>
      <c r="H20" s="10">
        <f t="shared" si="0"/>
        <v>57</v>
      </c>
      <c r="I20" s="143" t="s">
        <v>32</v>
      </c>
      <c r="J20" s="96" t="s">
        <v>33</v>
      </c>
    </row>
    <row r="21" spans="1:10" ht="19.95" customHeight="1">
      <c r="A21" s="80"/>
      <c r="B21" s="138"/>
      <c r="C21" s="85"/>
      <c r="D21" s="80"/>
      <c r="E21" s="85"/>
      <c r="F21" s="10">
        <v>0</v>
      </c>
      <c r="G21" s="10">
        <v>0</v>
      </c>
      <c r="H21" s="10">
        <f t="shared" si="0"/>
        <v>0</v>
      </c>
      <c r="I21" s="20"/>
      <c r="J21" s="97"/>
    </row>
    <row r="22" spans="1:10" ht="21" customHeight="1">
      <c r="A22" s="80"/>
      <c r="B22" s="138"/>
      <c r="C22" s="85"/>
      <c r="D22" s="80"/>
      <c r="E22" s="85"/>
      <c r="F22" s="10">
        <v>0</v>
      </c>
      <c r="G22" s="10">
        <v>0</v>
      </c>
      <c r="H22" s="10">
        <f t="shared" si="0"/>
        <v>0</v>
      </c>
      <c r="I22" s="20"/>
      <c r="J22" s="97"/>
    </row>
    <row r="23" spans="1:10" ht="21" customHeight="1">
      <c r="A23" s="80"/>
      <c r="B23" s="138"/>
      <c r="C23" s="85"/>
      <c r="D23" s="80"/>
      <c r="E23" s="85"/>
      <c r="F23" s="10">
        <v>0</v>
      </c>
      <c r="G23" s="10">
        <v>0</v>
      </c>
      <c r="H23" s="10">
        <f t="shared" si="0"/>
        <v>0</v>
      </c>
      <c r="I23" s="20"/>
      <c r="J23" s="97"/>
    </row>
    <row r="24" spans="1:10" s="17" customFormat="1" ht="21" customHeight="1">
      <c r="A24" s="11"/>
      <c r="B24" s="139" t="s">
        <v>34</v>
      </c>
      <c r="C24" s="13">
        <f>C20</f>
        <v>0</v>
      </c>
      <c r="D24" s="13">
        <f>D20</f>
        <v>1</v>
      </c>
      <c r="E24" s="13">
        <f>E20</f>
        <v>0</v>
      </c>
      <c r="F24" s="14">
        <f>SUM(F20:F23)</f>
        <v>57</v>
      </c>
      <c r="G24" s="14">
        <f>SUM(G20:G23)</f>
        <v>0</v>
      </c>
      <c r="H24" s="14">
        <f t="shared" si="0"/>
        <v>57</v>
      </c>
      <c r="I24" s="19"/>
      <c r="J24" s="98"/>
    </row>
    <row r="25" spans="1:10" ht="21" customHeight="1">
      <c r="A25" s="81">
        <v>5</v>
      </c>
      <c r="B25" s="140" t="s">
        <v>35</v>
      </c>
      <c r="C25" s="86">
        <v>0</v>
      </c>
      <c r="D25" s="81">
        <v>1</v>
      </c>
      <c r="E25" s="85">
        <f>C25*D25</f>
        <v>0</v>
      </c>
      <c r="F25" s="10">
        <v>0</v>
      </c>
      <c r="G25" s="10">
        <v>0</v>
      </c>
      <c r="H25" s="10">
        <f t="shared" si="0"/>
        <v>0</v>
      </c>
      <c r="J25" s="99" t="s">
        <v>36</v>
      </c>
    </row>
    <row r="26" spans="1:10" ht="21" customHeight="1">
      <c r="A26" s="83"/>
      <c r="B26" s="142"/>
      <c r="C26" s="88"/>
      <c r="D26" s="83"/>
      <c r="E26" s="85"/>
      <c r="F26" s="10">
        <v>0</v>
      </c>
      <c r="G26" s="10">
        <v>0</v>
      </c>
      <c r="H26" s="10">
        <f t="shared" si="0"/>
        <v>0</v>
      </c>
      <c r="I26" s="20"/>
      <c r="J26" s="100"/>
    </row>
    <row r="27" spans="1:10" ht="21" customHeight="1">
      <c r="A27" s="83"/>
      <c r="B27" s="142"/>
      <c r="C27" s="88"/>
      <c r="D27" s="83"/>
      <c r="E27" s="85"/>
      <c r="F27" s="10">
        <v>0</v>
      </c>
      <c r="G27" s="10">
        <v>0</v>
      </c>
      <c r="H27" s="10">
        <f t="shared" si="0"/>
        <v>0</v>
      </c>
      <c r="I27" s="20"/>
      <c r="J27" s="100"/>
    </row>
    <row r="28" spans="1:10" s="17" customFormat="1" ht="21" customHeight="1">
      <c r="A28" s="11"/>
      <c r="B28" s="139" t="s">
        <v>37</v>
      </c>
      <c r="C28" s="13">
        <f>SUM(C25:C27)</f>
        <v>0</v>
      </c>
      <c r="D28" s="13">
        <f>SUM(D25)</f>
        <v>1</v>
      </c>
      <c r="E28" s="13">
        <f>E25</f>
        <v>0</v>
      </c>
      <c r="F28" s="14">
        <f>SUM(F25:F27)</f>
        <v>0</v>
      </c>
      <c r="G28" s="14">
        <f>SUM(G25:G27)</f>
        <v>0</v>
      </c>
      <c r="H28" s="14">
        <f t="shared" si="0"/>
        <v>0</v>
      </c>
      <c r="I28" s="19"/>
      <c r="J28" s="101"/>
    </row>
    <row r="29" spans="1:10" ht="21" customHeight="1">
      <c r="A29" s="80">
        <v>6</v>
      </c>
      <c r="B29" s="138" t="s">
        <v>38</v>
      </c>
      <c r="C29" s="85">
        <v>0</v>
      </c>
      <c r="D29" s="80">
        <v>0</v>
      </c>
      <c r="E29" s="85">
        <f>C29*D29</f>
        <v>0</v>
      </c>
      <c r="F29" s="10">
        <v>0</v>
      </c>
      <c r="G29" s="10">
        <v>0</v>
      </c>
      <c r="H29" s="10">
        <f t="shared" si="0"/>
        <v>0</v>
      </c>
      <c r="I29" s="20"/>
      <c r="J29" s="89" t="s">
        <v>39</v>
      </c>
    </row>
    <row r="30" spans="1:10" ht="21" customHeight="1">
      <c r="A30" s="80"/>
      <c r="B30" s="138"/>
      <c r="C30" s="85"/>
      <c r="D30" s="80"/>
      <c r="E30" s="85"/>
      <c r="F30" s="10">
        <v>0</v>
      </c>
      <c r="G30" s="10">
        <v>0</v>
      </c>
      <c r="H30" s="10">
        <f t="shared" si="0"/>
        <v>0</v>
      </c>
      <c r="I30" s="20"/>
      <c r="J30" s="97"/>
    </row>
    <row r="31" spans="1:10" ht="21" customHeight="1">
      <c r="A31" s="80"/>
      <c r="B31" s="138"/>
      <c r="C31" s="85"/>
      <c r="D31" s="80"/>
      <c r="E31" s="85"/>
      <c r="F31" s="10">
        <v>0</v>
      </c>
      <c r="G31" s="10">
        <v>0</v>
      </c>
      <c r="H31" s="10">
        <f t="shared" si="0"/>
        <v>0</v>
      </c>
      <c r="I31" s="20"/>
      <c r="J31" s="97"/>
    </row>
    <row r="32" spans="1:10" s="17" customFormat="1" ht="21" customHeight="1">
      <c r="A32" s="11"/>
      <c r="B32" s="139" t="s">
        <v>40</v>
      </c>
      <c r="C32" s="13">
        <f>SUM(C29)</f>
        <v>0</v>
      </c>
      <c r="D32" s="13">
        <f t="shared" ref="D32:E32" si="1">SUM(D29)</f>
        <v>0</v>
      </c>
      <c r="E32" s="13">
        <f t="shared" si="1"/>
        <v>0</v>
      </c>
      <c r="F32" s="14">
        <f>SUM(F29:F31)</f>
        <v>0</v>
      </c>
      <c r="G32" s="14">
        <f>SUM(G29:G31)</f>
        <v>0</v>
      </c>
      <c r="H32" s="14">
        <f t="shared" si="0"/>
        <v>0</v>
      </c>
      <c r="I32" s="19"/>
      <c r="J32" s="98"/>
    </row>
    <row r="33" spans="1:10" ht="21" customHeight="1">
      <c r="A33" s="80">
        <v>7</v>
      </c>
      <c r="B33" s="138" t="s">
        <v>41</v>
      </c>
      <c r="C33" s="85">
        <v>0</v>
      </c>
      <c r="D33" s="80">
        <v>0</v>
      </c>
      <c r="E33" s="85">
        <f>C33</f>
        <v>0</v>
      </c>
      <c r="F33" s="10">
        <v>0</v>
      </c>
      <c r="G33" s="10">
        <v>0</v>
      </c>
      <c r="H33" s="10">
        <f t="shared" si="0"/>
        <v>0</v>
      </c>
      <c r="I33" s="20"/>
      <c r="J33" s="102"/>
    </row>
    <row r="34" spans="1:10" ht="21" customHeight="1">
      <c r="A34" s="80"/>
      <c r="B34" s="138"/>
      <c r="C34" s="85"/>
      <c r="D34" s="80"/>
      <c r="E34" s="85"/>
      <c r="F34" s="10">
        <v>0</v>
      </c>
      <c r="G34" s="10">
        <v>0</v>
      </c>
      <c r="H34" s="10">
        <f t="shared" si="0"/>
        <v>0</v>
      </c>
      <c r="I34" s="20"/>
      <c r="J34" s="92"/>
    </row>
    <row r="35" spans="1:10" ht="21" customHeight="1">
      <c r="A35" s="80"/>
      <c r="B35" s="138"/>
      <c r="C35" s="85"/>
      <c r="D35" s="80"/>
      <c r="E35" s="85"/>
      <c r="F35" s="10">
        <v>0</v>
      </c>
      <c r="G35" s="10">
        <v>0</v>
      </c>
      <c r="H35" s="10">
        <f t="shared" si="0"/>
        <v>0</v>
      </c>
      <c r="I35" s="20"/>
      <c r="J35" s="92"/>
    </row>
    <row r="36" spans="1:10" s="17" customFormat="1" ht="21" customHeight="1">
      <c r="A36" s="11"/>
      <c r="B36" s="139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4">
        <f>SUM(F33:F35)</f>
        <v>0</v>
      </c>
      <c r="G36" s="14">
        <f>SUM(G33:G35)</f>
        <v>0</v>
      </c>
      <c r="H36" s="14">
        <f t="shared" si="0"/>
        <v>0</v>
      </c>
      <c r="I36" s="19"/>
      <c r="J36" s="93"/>
    </row>
    <row r="37" spans="1:10" ht="21" customHeight="1">
      <c r="A37" s="80">
        <v>8</v>
      </c>
      <c r="B37" s="138" t="s">
        <v>43</v>
      </c>
      <c r="C37" s="85">
        <v>0</v>
      </c>
      <c r="D37" s="80">
        <v>0</v>
      </c>
      <c r="E37" s="85">
        <f>C37*D37</f>
        <v>0</v>
      </c>
      <c r="F37" s="10">
        <v>0</v>
      </c>
      <c r="G37" s="10">
        <v>0</v>
      </c>
      <c r="H37" s="10">
        <f t="shared" si="0"/>
        <v>0</v>
      </c>
      <c r="I37" s="20"/>
      <c r="J37" s="96" t="s">
        <v>44</v>
      </c>
    </row>
    <row r="38" spans="1:10" ht="21" customHeight="1">
      <c r="A38" s="80"/>
      <c r="B38" s="138"/>
      <c r="C38" s="85"/>
      <c r="D38" s="80"/>
      <c r="E38" s="85"/>
      <c r="F38" s="10">
        <v>0</v>
      </c>
      <c r="G38" s="10">
        <v>0</v>
      </c>
      <c r="H38" s="10">
        <f t="shared" si="0"/>
        <v>0</v>
      </c>
      <c r="I38" s="20"/>
      <c r="J38" s="97"/>
    </row>
    <row r="39" spans="1:10" s="17" customFormat="1" ht="21" customHeight="1">
      <c r="A39" s="11"/>
      <c r="B39" s="139" t="s">
        <v>45</v>
      </c>
      <c r="C39" s="13">
        <f>SUM(C37)</f>
        <v>0</v>
      </c>
      <c r="D39" s="13">
        <f t="shared" ref="D39:E39" si="2">SUM(D37)</f>
        <v>0</v>
      </c>
      <c r="E39" s="13">
        <f t="shared" si="2"/>
        <v>0</v>
      </c>
      <c r="F39" s="14">
        <f>SUM(F37:F38)</f>
        <v>0</v>
      </c>
      <c r="G39" s="14">
        <f t="shared" ref="G39" si="3">SUM(G37:G38)</f>
        <v>0</v>
      </c>
      <c r="H39" s="14">
        <f t="shared" si="0"/>
        <v>0</v>
      </c>
      <c r="I39" s="19"/>
      <c r="J39" s="98"/>
    </row>
    <row r="40" spans="1:10" ht="21" customHeight="1">
      <c r="A40" s="80">
        <v>9</v>
      </c>
      <c r="B40" s="138" t="s">
        <v>46</v>
      </c>
      <c r="C40" s="85">
        <v>0</v>
      </c>
      <c r="D40" s="80">
        <v>0</v>
      </c>
      <c r="E40" s="85">
        <f>C40*D40</f>
        <v>0</v>
      </c>
      <c r="F40" s="10">
        <v>0</v>
      </c>
      <c r="G40" s="10">
        <v>83.2</v>
      </c>
      <c r="H40" s="10">
        <f t="shared" si="0"/>
        <v>83.2</v>
      </c>
      <c r="I40" s="20" t="s">
        <v>47</v>
      </c>
      <c r="J40" s="89" t="s">
        <v>48</v>
      </c>
    </row>
    <row r="41" spans="1:10" ht="21" customHeight="1">
      <c r="A41" s="80"/>
      <c r="B41" s="138"/>
      <c r="C41" s="85"/>
      <c r="D41" s="80"/>
      <c r="E41" s="85"/>
      <c r="F41" s="10">
        <v>0</v>
      </c>
      <c r="G41" s="10">
        <v>499.61</v>
      </c>
      <c r="H41" s="10">
        <f t="shared" si="0"/>
        <v>499.61</v>
      </c>
      <c r="I41" s="20" t="s">
        <v>49</v>
      </c>
      <c r="J41" s="90"/>
    </row>
    <row r="42" spans="1:10" ht="21" customHeight="1">
      <c r="A42" s="80"/>
      <c r="B42" s="138"/>
      <c r="C42" s="85"/>
      <c r="D42" s="80"/>
      <c r="E42" s="85"/>
      <c r="F42" s="10">
        <v>0</v>
      </c>
      <c r="G42" s="10">
        <v>192.72</v>
      </c>
      <c r="H42" s="10">
        <f>SUM(F42:G42)</f>
        <v>192.72</v>
      </c>
      <c r="I42" s="20" t="s">
        <v>50</v>
      </c>
      <c r="J42" s="90"/>
    </row>
    <row r="43" spans="1:10" ht="21" customHeight="1">
      <c r="A43" s="80"/>
      <c r="B43" s="138"/>
      <c r="C43" s="85"/>
      <c r="D43" s="80"/>
      <c r="E43" s="85"/>
      <c r="F43" s="10">
        <v>55.48</v>
      </c>
      <c r="G43" s="10">
        <v>0</v>
      </c>
      <c r="H43" s="10">
        <f>F43+G43</f>
        <v>55.48</v>
      </c>
      <c r="I43" s="20" t="s">
        <v>51</v>
      </c>
      <c r="J43" s="90"/>
    </row>
    <row r="44" spans="1:10" s="17" customFormat="1" ht="21" customHeight="1">
      <c r="A44" s="11"/>
      <c r="B44" s="139" t="s">
        <v>52</v>
      </c>
      <c r="C44" s="13">
        <f>SUM(C40)</f>
        <v>0</v>
      </c>
      <c r="D44" s="13">
        <f t="shared" ref="D44:E44" si="4">SUM(D40)</f>
        <v>0</v>
      </c>
      <c r="E44" s="13">
        <f t="shared" si="4"/>
        <v>0</v>
      </c>
      <c r="F44" s="14">
        <f>SUM(F40:F43)</f>
        <v>55.48</v>
      </c>
      <c r="G44" s="14">
        <f>SUM(G40:G43)</f>
        <v>775.53000000000009</v>
      </c>
      <c r="H44" s="14">
        <f>F44+G44</f>
        <v>831.0100000000001</v>
      </c>
      <c r="I44" s="19"/>
      <c r="J44" s="91"/>
    </row>
    <row r="45" spans="1:10" ht="21" customHeight="1">
      <c r="A45" s="83">
        <v>10</v>
      </c>
      <c r="B45" s="140"/>
      <c r="C45" s="86">
        <v>0</v>
      </c>
      <c r="D45" s="81">
        <v>0</v>
      </c>
      <c r="E45" s="86">
        <v>0</v>
      </c>
      <c r="F45" s="10">
        <v>80</v>
      </c>
      <c r="G45" s="10">
        <v>0</v>
      </c>
      <c r="H45" s="10">
        <f>F45+G45</f>
        <v>80</v>
      </c>
      <c r="I45" s="20" t="s">
        <v>53</v>
      </c>
      <c r="J45" s="92"/>
    </row>
    <row r="46" spans="1:10" ht="21" customHeight="1">
      <c r="A46" s="83"/>
      <c r="B46" s="142"/>
      <c r="C46" s="88"/>
      <c r="D46" s="83"/>
      <c r="E46" s="88"/>
      <c r="F46" s="10">
        <v>15</v>
      </c>
      <c r="G46" s="10">
        <v>0</v>
      </c>
      <c r="H46" s="10">
        <f>SUM(F46:G46)</f>
        <v>15</v>
      </c>
      <c r="I46" s="20" t="s">
        <v>112</v>
      </c>
      <c r="J46" s="92"/>
    </row>
    <row r="47" spans="1:10" ht="21" customHeight="1">
      <c r="A47" s="82"/>
      <c r="B47" s="141"/>
      <c r="C47" s="87"/>
      <c r="D47" s="82"/>
      <c r="E47" s="87"/>
      <c r="F47" s="10">
        <v>35</v>
      </c>
      <c r="G47" s="10">
        <v>0</v>
      </c>
      <c r="H47" s="10">
        <f>F47+G47</f>
        <v>35</v>
      </c>
      <c r="I47" s="20" t="s">
        <v>54</v>
      </c>
      <c r="J47" s="92"/>
    </row>
    <row r="48" spans="1:10" s="17" customFormat="1" ht="21" customHeight="1">
      <c r="A48" s="11"/>
      <c r="B48" s="139" t="s">
        <v>55</v>
      </c>
      <c r="C48" s="13">
        <f>C45</f>
        <v>0</v>
      </c>
      <c r="D48" s="13">
        <f>D45</f>
        <v>0</v>
      </c>
      <c r="E48" s="13">
        <f>E45</f>
        <v>0</v>
      </c>
      <c r="F48" s="14">
        <f>SUM(F45:F47)</f>
        <v>130</v>
      </c>
      <c r="G48" s="14">
        <f>SUM(G45:G47)</f>
        <v>0</v>
      </c>
      <c r="H48" s="14">
        <f t="shared" ref="H48" si="5">F48+G48</f>
        <v>130</v>
      </c>
      <c r="I48" s="19"/>
      <c r="J48" s="93"/>
    </row>
    <row r="49" spans="1:10" ht="21" customHeight="1">
      <c r="A49" s="11"/>
      <c r="B49" s="139" t="s">
        <v>1</v>
      </c>
      <c r="C49" s="13">
        <v>0</v>
      </c>
      <c r="D49" s="13">
        <v>0</v>
      </c>
      <c r="E49" s="13">
        <v>0</v>
      </c>
      <c r="F49" s="14">
        <f>SUM(F48,F44,F39,F36,F32,F28,F24,F19,F15,F12)</f>
        <v>533.42999999999995</v>
      </c>
      <c r="G49" s="14">
        <f>SUM(G48,G44,G39,G36,G32,G28,G24,G19,G15,G12)</f>
        <v>775.53000000000009</v>
      </c>
      <c r="H49" s="14">
        <f>H12+H19+H15+H24+H28+H32+H36+H39+H44+H48</f>
        <v>1308.96</v>
      </c>
      <c r="I49" s="19"/>
      <c r="J49" s="21"/>
    </row>
    <row r="53" spans="1:10" ht="21" customHeight="1">
      <c r="A53" s="144" t="s">
        <v>56</v>
      </c>
      <c r="B53" s="145"/>
      <c r="C53" s="146" t="s">
        <v>57</v>
      </c>
      <c r="D53" s="146"/>
      <c r="E53" s="146" t="s">
        <v>58</v>
      </c>
      <c r="F53" s="146"/>
      <c r="G53" s="146" t="s">
        <v>59</v>
      </c>
      <c r="H53" s="146"/>
      <c r="I53" s="147" t="s">
        <v>60</v>
      </c>
    </row>
    <row r="54" spans="1:10" ht="21" customHeight="1">
      <c r="A54" s="148">
        <v>0</v>
      </c>
      <c r="B54" s="149"/>
      <c r="C54" s="149">
        <f>H49</f>
        <v>1308.96</v>
      </c>
      <c r="D54" s="149"/>
      <c r="E54" s="149">
        <f>F49</f>
        <v>533.42999999999995</v>
      </c>
      <c r="F54" s="149"/>
      <c r="G54" s="149">
        <f>G49</f>
        <v>775.53000000000009</v>
      </c>
      <c r="H54" s="149"/>
      <c r="I54" s="150">
        <f>A54-C54</f>
        <v>-1308.96</v>
      </c>
    </row>
    <row r="56" spans="1:10" ht="21" customHeight="1">
      <c r="A56" s="16" t="s">
        <v>61</v>
      </c>
      <c r="B56" s="17"/>
      <c r="C56" s="18" t="s">
        <v>2</v>
      </c>
      <c r="D56" s="16"/>
      <c r="E56" s="16" t="s">
        <v>62</v>
      </c>
      <c r="F56" s="16"/>
      <c r="G56" s="16" t="s">
        <v>3</v>
      </c>
      <c r="H56" s="16"/>
      <c r="I56" s="17"/>
    </row>
  </sheetData>
  <mergeCells count="76">
    <mergeCell ref="A53:B53"/>
    <mergeCell ref="C53:D53"/>
    <mergeCell ref="E53:F53"/>
    <mergeCell ref="G53:H53"/>
    <mergeCell ref="A54:B54"/>
    <mergeCell ref="C54:D54"/>
    <mergeCell ref="E54:F54"/>
    <mergeCell ref="G54:H54"/>
    <mergeCell ref="A45:A47"/>
    <mergeCell ref="B45:B47"/>
    <mergeCell ref="C45:C47"/>
    <mergeCell ref="D45:D47"/>
    <mergeCell ref="E45:E47"/>
    <mergeCell ref="J45:J48"/>
    <mergeCell ref="A40:A43"/>
    <mergeCell ref="B40:B43"/>
    <mergeCell ref="C40:C43"/>
    <mergeCell ref="D40:D43"/>
    <mergeCell ref="E40:E43"/>
    <mergeCell ref="J40:J44"/>
    <mergeCell ref="A37:A38"/>
    <mergeCell ref="B37:B38"/>
    <mergeCell ref="C37:C38"/>
    <mergeCell ref="D37:D38"/>
    <mergeCell ref="E37:E38"/>
    <mergeCell ref="J37:J39"/>
    <mergeCell ref="A33:A35"/>
    <mergeCell ref="B33:B35"/>
    <mergeCell ref="C33:C35"/>
    <mergeCell ref="D33:D35"/>
    <mergeCell ref="E33:E35"/>
    <mergeCell ref="J33:J36"/>
    <mergeCell ref="A29:A31"/>
    <mergeCell ref="B29:B31"/>
    <mergeCell ref="C29:C31"/>
    <mergeCell ref="D29:D31"/>
    <mergeCell ref="E29:E31"/>
    <mergeCell ref="J29:J32"/>
    <mergeCell ref="A25:A27"/>
    <mergeCell ref="B25:B27"/>
    <mergeCell ref="C25:C27"/>
    <mergeCell ref="D25:D27"/>
    <mergeCell ref="E25:E27"/>
    <mergeCell ref="J25:J28"/>
    <mergeCell ref="A20:A23"/>
    <mergeCell ref="B20:B23"/>
    <mergeCell ref="C20:C23"/>
    <mergeCell ref="D20:D23"/>
    <mergeCell ref="E20:E23"/>
    <mergeCell ref="J20:J24"/>
    <mergeCell ref="A16:A18"/>
    <mergeCell ref="B16:B18"/>
    <mergeCell ref="C16:C18"/>
    <mergeCell ref="D16:D18"/>
    <mergeCell ref="E16:E18"/>
    <mergeCell ref="J16:J19"/>
    <mergeCell ref="A13:A14"/>
    <mergeCell ref="B13:B14"/>
    <mergeCell ref="C13:C14"/>
    <mergeCell ref="D13:D14"/>
    <mergeCell ref="E13:E14"/>
    <mergeCell ref="J13:J15"/>
    <mergeCell ref="A8:A11"/>
    <mergeCell ref="B8:B11"/>
    <mergeCell ref="C8:C11"/>
    <mergeCell ref="D8:D11"/>
    <mergeCell ref="E8:E11"/>
    <mergeCell ref="J8:J12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C4AEE-9D3E-4534-B7DD-F119A8CE1BE6}">
  <dimension ref="A2:L56"/>
  <sheetViews>
    <sheetView topLeftCell="A46" workbookViewId="0">
      <selection activeCell="L6" sqref="L6"/>
    </sheetView>
  </sheetViews>
  <sheetFormatPr defaultColWidth="8.88671875" defaultRowHeight="21" customHeight="1"/>
  <cols>
    <col min="1" max="1" width="8.88671875" style="1"/>
    <col min="2" max="2" width="16.5546875" customWidth="1"/>
    <col min="3" max="3" width="13.109375" style="2" customWidth="1"/>
    <col min="4" max="4" width="8.88671875" style="1"/>
    <col min="5" max="5" width="16.21875" style="1" customWidth="1"/>
    <col min="6" max="6" width="10.44140625" customWidth="1"/>
    <col min="7" max="7" width="11.5546875" customWidth="1"/>
    <col min="8" max="8" width="13.5546875" customWidth="1"/>
    <col min="9" max="9" width="27.44140625" customWidth="1"/>
    <col min="10" max="10" width="39.44140625" customWidth="1"/>
  </cols>
  <sheetData>
    <row r="2" spans="1:12" ht="21" customHeight="1">
      <c r="C2" s="67" t="s">
        <v>4</v>
      </c>
      <c r="D2" s="67"/>
      <c r="E2" s="67"/>
      <c r="F2" s="67"/>
      <c r="G2" s="67"/>
      <c r="H2" s="67"/>
      <c r="I2" s="51"/>
      <c r="J2" s="51"/>
      <c r="K2" s="51"/>
      <c r="L2" s="51"/>
    </row>
    <row r="4" spans="1:12" ht="21" customHeight="1">
      <c r="H4" s="94" t="s">
        <v>110</v>
      </c>
      <c r="I4" s="94"/>
      <c r="J4" s="94" t="s">
        <v>111</v>
      </c>
    </row>
    <row r="5" spans="1:12" ht="21" customHeight="1">
      <c r="H5" s="95"/>
      <c r="I5" s="95"/>
      <c r="J5" s="95"/>
    </row>
    <row r="6" spans="1:12" ht="21" customHeight="1">
      <c r="A6" s="79" t="s">
        <v>0</v>
      </c>
      <c r="B6" s="131" t="s">
        <v>7</v>
      </c>
      <c r="C6" s="132" t="s">
        <v>8</v>
      </c>
      <c r="D6" s="132"/>
      <c r="E6" s="132"/>
      <c r="F6" s="133" t="s">
        <v>9</v>
      </c>
      <c r="G6" s="133"/>
      <c r="H6" s="133"/>
      <c r="I6" s="133"/>
      <c r="J6" s="131" t="s">
        <v>10</v>
      </c>
    </row>
    <row r="7" spans="1:12" ht="21" customHeight="1">
      <c r="A7" s="79"/>
      <c r="B7" s="131"/>
      <c r="C7" s="134" t="s">
        <v>11</v>
      </c>
      <c r="D7" s="135" t="s">
        <v>12</v>
      </c>
      <c r="E7" s="136" t="s">
        <v>13</v>
      </c>
      <c r="F7" s="137" t="s">
        <v>14</v>
      </c>
      <c r="G7" s="137" t="s">
        <v>15</v>
      </c>
      <c r="H7" s="137" t="s">
        <v>16</v>
      </c>
      <c r="I7" s="137" t="s">
        <v>17</v>
      </c>
      <c r="J7" s="131"/>
    </row>
    <row r="8" spans="1:12" ht="21" customHeight="1">
      <c r="A8" s="80">
        <v>1</v>
      </c>
      <c r="B8" s="138" t="s">
        <v>18</v>
      </c>
      <c r="C8" s="85">
        <v>0</v>
      </c>
      <c r="D8" s="80">
        <v>0</v>
      </c>
      <c r="E8" s="85">
        <f>C8*D8</f>
        <v>0</v>
      </c>
      <c r="F8" s="10">
        <v>282</v>
      </c>
      <c r="G8" s="10">
        <v>0</v>
      </c>
      <c r="H8" s="10">
        <v>282</v>
      </c>
      <c r="I8" s="20" t="s">
        <v>19</v>
      </c>
      <c r="J8" s="89" t="s">
        <v>20</v>
      </c>
    </row>
    <row r="9" spans="1:12" ht="21" customHeight="1">
      <c r="A9" s="80"/>
      <c r="B9" s="138"/>
      <c r="C9" s="85"/>
      <c r="D9" s="80"/>
      <c r="E9" s="85"/>
      <c r="F9" s="10">
        <v>90.46</v>
      </c>
      <c r="G9" s="10">
        <v>0</v>
      </c>
      <c r="H9" s="10">
        <v>0</v>
      </c>
      <c r="I9" s="20" t="s">
        <v>22</v>
      </c>
      <c r="J9" s="90"/>
    </row>
    <row r="10" spans="1:12" ht="21" customHeight="1">
      <c r="A10" s="80"/>
      <c r="B10" s="138"/>
      <c r="C10" s="85"/>
      <c r="D10" s="80"/>
      <c r="E10" s="85"/>
      <c r="F10" s="10">
        <v>712</v>
      </c>
      <c r="G10" s="10">
        <v>0</v>
      </c>
      <c r="H10" s="10">
        <f t="shared" ref="H10:H39" si="0">F10+G10</f>
        <v>712</v>
      </c>
      <c r="I10" t="s">
        <v>113</v>
      </c>
      <c r="J10" s="90"/>
    </row>
    <row r="11" spans="1:12" ht="21" customHeight="1">
      <c r="A11" s="80"/>
      <c r="B11" s="138"/>
      <c r="C11" s="85"/>
      <c r="D11" s="80"/>
      <c r="E11" s="85"/>
      <c r="F11" s="10">
        <v>0</v>
      </c>
      <c r="G11" s="10">
        <v>0</v>
      </c>
      <c r="H11" s="10">
        <f t="shared" si="0"/>
        <v>0</v>
      </c>
      <c r="I11" s="20"/>
      <c r="J11" s="90"/>
    </row>
    <row r="12" spans="1:12" s="17" customFormat="1" ht="21" customHeight="1">
      <c r="A12" s="11"/>
      <c r="B12" s="139" t="s">
        <v>24</v>
      </c>
      <c r="C12" s="13">
        <f>SUM(C8)</f>
        <v>0</v>
      </c>
      <c r="D12" s="13">
        <f>SUM(D8)</f>
        <v>0</v>
      </c>
      <c r="E12" s="13">
        <f>SUM(E8)</f>
        <v>0</v>
      </c>
      <c r="F12" s="14">
        <f>SUM(F8:F11)</f>
        <v>1084.46</v>
      </c>
      <c r="G12" s="14">
        <f>SUM(G8:G11)</f>
        <v>0</v>
      </c>
      <c r="H12" s="14">
        <f t="shared" si="0"/>
        <v>1084.46</v>
      </c>
      <c r="I12" s="19"/>
      <c r="J12" s="91"/>
    </row>
    <row r="13" spans="1:12" ht="21" customHeight="1">
      <c r="A13" s="81">
        <v>2</v>
      </c>
      <c r="B13" s="140" t="s">
        <v>25</v>
      </c>
      <c r="C13" s="86">
        <v>0</v>
      </c>
      <c r="D13" s="81">
        <v>0</v>
      </c>
      <c r="E13" s="86">
        <f>C13*D13</f>
        <v>0</v>
      </c>
      <c r="F13" s="10">
        <v>0</v>
      </c>
      <c r="G13" s="10">
        <v>0</v>
      </c>
      <c r="H13" s="10">
        <f t="shared" si="0"/>
        <v>0</v>
      </c>
      <c r="I13" s="20"/>
      <c r="J13" s="89" t="s">
        <v>26</v>
      </c>
    </row>
    <row r="14" spans="1:12" ht="21" customHeight="1">
      <c r="A14" s="82"/>
      <c r="B14" s="141"/>
      <c r="C14" s="87"/>
      <c r="D14" s="82"/>
      <c r="E14" s="87"/>
      <c r="F14" s="10">
        <v>0</v>
      </c>
      <c r="G14" s="10">
        <v>0</v>
      </c>
      <c r="H14" s="10">
        <f t="shared" si="0"/>
        <v>0</v>
      </c>
      <c r="I14" s="20"/>
      <c r="J14" s="90"/>
    </row>
    <row r="15" spans="1:12" s="17" customFormat="1" ht="21" customHeight="1">
      <c r="A15" s="11"/>
      <c r="B15" s="139" t="s">
        <v>27</v>
      </c>
      <c r="C15" s="13">
        <f>SUM(C13)</f>
        <v>0</v>
      </c>
      <c r="D15" s="13">
        <f>SUM(D13)</f>
        <v>0</v>
      </c>
      <c r="E15" s="13">
        <f>SUM(E13)</f>
        <v>0</v>
      </c>
      <c r="F15" s="14">
        <f>SUM(F13:F14)</f>
        <v>0</v>
      </c>
      <c r="G15" s="14">
        <f>SUM(G13:G14)</f>
        <v>0</v>
      </c>
      <c r="H15" s="14">
        <f t="shared" si="0"/>
        <v>0</v>
      </c>
      <c r="I15" s="19"/>
      <c r="J15" s="91"/>
    </row>
    <row r="16" spans="1:12" ht="21" customHeight="1">
      <c r="A16" s="81">
        <v>3</v>
      </c>
      <c r="B16" s="140" t="s">
        <v>28</v>
      </c>
      <c r="C16" s="86">
        <v>0</v>
      </c>
      <c r="D16" s="81">
        <v>1</v>
      </c>
      <c r="E16" s="86">
        <f>C16*D16</f>
        <v>0</v>
      </c>
      <c r="F16" s="10">
        <v>0</v>
      </c>
      <c r="G16" s="10">
        <v>0</v>
      </c>
      <c r="H16" s="10">
        <f t="shared" si="0"/>
        <v>0</v>
      </c>
      <c r="I16" s="20"/>
      <c r="J16" s="96" t="s">
        <v>29</v>
      </c>
    </row>
    <row r="17" spans="1:10" ht="21" customHeight="1">
      <c r="A17" s="83"/>
      <c r="B17" s="142"/>
      <c r="C17" s="88"/>
      <c r="D17" s="83"/>
      <c r="E17" s="88"/>
      <c r="F17" s="10">
        <v>0</v>
      </c>
      <c r="G17" s="10">
        <v>0</v>
      </c>
      <c r="H17" s="10">
        <f t="shared" si="0"/>
        <v>0</v>
      </c>
      <c r="I17" s="20"/>
      <c r="J17" s="97"/>
    </row>
    <row r="18" spans="1:10" ht="21" customHeight="1">
      <c r="A18" s="83"/>
      <c r="B18" s="142"/>
      <c r="C18" s="88"/>
      <c r="D18" s="83"/>
      <c r="E18" s="88"/>
      <c r="F18" s="10">
        <v>0</v>
      </c>
      <c r="G18" s="10">
        <v>0</v>
      </c>
      <c r="H18" s="10">
        <f t="shared" si="0"/>
        <v>0</v>
      </c>
      <c r="I18" s="20"/>
      <c r="J18" s="97"/>
    </row>
    <row r="19" spans="1:10" s="17" customFormat="1" ht="21" customHeight="1">
      <c r="A19" s="11"/>
      <c r="B19" s="139" t="s">
        <v>30</v>
      </c>
      <c r="C19" s="13">
        <f>SUM(C16)</f>
        <v>0</v>
      </c>
      <c r="D19" s="13">
        <f>SUM(D16)</f>
        <v>1</v>
      </c>
      <c r="E19" s="13">
        <f>SUM(E16)</f>
        <v>0</v>
      </c>
      <c r="F19" s="14">
        <f>SUM(F16:F18)</f>
        <v>0</v>
      </c>
      <c r="G19" s="14">
        <f>SUM(G16:G18)</f>
        <v>0</v>
      </c>
      <c r="H19" s="14">
        <f t="shared" si="0"/>
        <v>0</v>
      </c>
      <c r="I19" s="19"/>
      <c r="J19" s="98"/>
    </row>
    <row r="20" spans="1:10" ht="19.95" customHeight="1">
      <c r="A20" s="80">
        <v>4</v>
      </c>
      <c r="B20" s="138" t="s">
        <v>31</v>
      </c>
      <c r="C20" s="85">
        <v>0</v>
      </c>
      <c r="D20" s="80">
        <v>1</v>
      </c>
      <c r="E20" s="85">
        <f>C20*D20</f>
        <v>0</v>
      </c>
      <c r="F20" s="10">
        <v>37.5</v>
      </c>
      <c r="G20" s="10">
        <v>0</v>
      </c>
      <c r="H20" s="10">
        <f t="shared" si="0"/>
        <v>37.5</v>
      </c>
      <c r="I20" s="143" t="s">
        <v>114</v>
      </c>
      <c r="J20" s="96" t="s">
        <v>33</v>
      </c>
    </row>
    <row r="21" spans="1:10" ht="19.95" customHeight="1">
      <c r="A21" s="80"/>
      <c r="B21" s="138"/>
      <c r="C21" s="85"/>
      <c r="D21" s="80"/>
      <c r="E21" s="85"/>
      <c r="F21" s="10">
        <v>0</v>
      </c>
      <c r="G21" s="10">
        <v>0</v>
      </c>
      <c r="H21" s="10">
        <f t="shared" si="0"/>
        <v>0</v>
      </c>
      <c r="I21" s="20"/>
      <c r="J21" s="97"/>
    </row>
    <row r="22" spans="1:10" ht="21" customHeight="1">
      <c r="A22" s="80"/>
      <c r="B22" s="138"/>
      <c r="C22" s="85"/>
      <c r="D22" s="80"/>
      <c r="E22" s="85"/>
      <c r="F22" s="10">
        <v>0</v>
      </c>
      <c r="G22" s="10">
        <v>0</v>
      </c>
      <c r="H22" s="10">
        <f t="shared" si="0"/>
        <v>0</v>
      </c>
      <c r="I22" s="20"/>
      <c r="J22" s="97"/>
    </row>
    <row r="23" spans="1:10" ht="21" customHeight="1">
      <c r="A23" s="80"/>
      <c r="B23" s="138"/>
      <c r="C23" s="85"/>
      <c r="D23" s="80"/>
      <c r="E23" s="85"/>
      <c r="F23" s="10">
        <v>0</v>
      </c>
      <c r="G23" s="10">
        <v>0</v>
      </c>
      <c r="H23" s="10">
        <f t="shared" si="0"/>
        <v>0</v>
      </c>
      <c r="I23" s="20"/>
      <c r="J23" s="97"/>
    </row>
    <row r="24" spans="1:10" s="17" customFormat="1" ht="21" customHeight="1">
      <c r="A24" s="11"/>
      <c r="B24" s="139" t="s">
        <v>34</v>
      </c>
      <c r="C24" s="13">
        <f>C20</f>
        <v>0</v>
      </c>
      <c r="D24" s="13">
        <f>D20</f>
        <v>1</v>
      </c>
      <c r="E24" s="13">
        <f>E20</f>
        <v>0</v>
      </c>
      <c r="F24" s="14">
        <f>SUM(F20:F23)</f>
        <v>37.5</v>
      </c>
      <c r="G24" s="14">
        <f>SUM(G20:G23)</f>
        <v>0</v>
      </c>
      <c r="H24" s="14">
        <f t="shared" si="0"/>
        <v>37.5</v>
      </c>
      <c r="I24" s="19"/>
      <c r="J24" s="98"/>
    </row>
    <row r="25" spans="1:10" ht="21" customHeight="1">
      <c r="A25" s="81">
        <v>5</v>
      </c>
      <c r="B25" s="140" t="s">
        <v>35</v>
      </c>
      <c r="C25" s="86">
        <v>0</v>
      </c>
      <c r="D25" s="81">
        <v>1</v>
      </c>
      <c r="E25" s="85">
        <f>C25*D25</f>
        <v>0</v>
      </c>
      <c r="F25" s="10">
        <v>0</v>
      </c>
      <c r="G25" s="10">
        <v>0</v>
      </c>
      <c r="H25" s="10">
        <f t="shared" si="0"/>
        <v>0</v>
      </c>
      <c r="J25" s="99" t="s">
        <v>36</v>
      </c>
    </row>
    <row r="26" spans="1:10" ht="21" customHeight="1">
      <c r="A26" s="83"/>
      <c r="B26" s="142"/>
      <c r="C26" s="88"/>
      <c r="D26" s="83"/>
      <c r="E26" s="85"/>
      <c r="F26" s="10">
        <v>0</v>
      </c>
      <c r="G26" s="10">
        <v>0</v>
      </c>
      <c r="H26" s="10">
        <f t="shared" si="0"/>
        <v>0</v>
      </c>
      <c r="I26" s="20"/>
      <c r="J26" s="100"/>
    </row>
    <row r="27" spans="1:10" ht="21" customHeight="1">
      <c r="A27" s="83"/>
      <c r="B27" s="142"/>
      <c r="C27" s="88"/>
      <c r="D27" s="83"/>
      <c r="E27" s="85"/>
      <c r="F27" s="10">
        <v>0</v>
      </c>
      <c r="G27" s="10">
        <v>0</v>
      </c>
      <c r="H27" s="10">
        <f t="shared" si="0"/>
        <v>0</v>
      </c>
      <c r="I27" s="20"/>
      <c r="J27" s="100"/>
    </row>
    <row r="28" spans="1:10" s="17" customFormat="1" ht="21" customHeight="1">
      <c r="A28" s="11"/>
      <c r="B28" s="139" t="s">
        <v>37</v>
      </c>
      <c r="C28" s="13">
        <f>SUM(C25:C27)</f>
        <v>0</v>
      </c>
      <c r="D28" s="13">
        <f>SUM(D25)</f>
        <v>1</v>
      </c>
      <c r="E28" s="13">
        <f>E25</f>
        <v>0</v>
      </c>
      <c r="F28" s="14">
        <f>SUM(F25:F27)</f>
        <v>0</v>
      </c>
      <c r="G28" s="14">
        <f>SUM(G25:G27)</f>
        <v>0</v>
      </c>
      <c r="H28" s="14">
        <f t="shared" si="0"/>
        <v>0</v>
      </c>
      <c r="I28" s="19"/>
      <c r="J28" s="101"/>
    </row>
    <row r="29" spans="1:10" ht="21" customHeight="1">
      <c r="A29" s="80">
        <v>6</v>
      </c>
      <c r="B29" s="138" t="s">
        <v>38</v>
      </c>
      <c r="C29" s="85">
        <v>0</v>
      </c>
      <c r="D29" s="80">
        <v>0</v>
      </c>
      <c r="E29" s="85">
        <f>C29*D29</f>
        <v>0</v>
      </c>
      <c r="F29" s="10">
        <v>0</v>
      </c>
      <c r="G29" s="10">
        <v>0</v>
      </c>
      <c r="H29" s="10">
        <f t="shared" si="0"/>
        <v>0</v>
      </c>
      <c r="I29" s="20"/>
      <c r="J29" s="89" t="s">
        <v>39</v>
      </c>
    </row>
    <row r="30" spans="1:10" ht="21" customHeight="1">
      <c r="A30" s="80"/>
      <c r="B30" s="138"/>
      <c r="C30" s="85"/>
      <c r="D30" s="80"/>
      <c r="E30" s="85"/>
      <c r="F30" s="10">
        <v>0</v>
      </c>
      <c r="G30" s="10">
        <v>0</v>
      </c>
      <c r="H30" s="10">
        <f t="shared" si="0"/>
        <v>0</v>
      </c>
      <c r="I30" s="20"/>
      <c r="J30" s="97"/>
    </row>
    <row r="31" spans="1:10" ht="21" customHeight="1">
      <c r="A31" s="80"/>
      <c r="B31" s="138"/>
      <c r="C31" s="85"/>
      <c r="D31" s="80"/>
      <c r="E31" s="85"/>
      <c r="F31" s="10">
        <v>0</v>
      </c>
      <c r="G31" s="10">
        <v>0</v>
      </c>
      <c r="H31" s="10">
        <f t="shared" si="0"/>
        <v>0</v>
      </c>
      <c r="I31" s="20"/>
      <c r="J31" s="97"/>
    </row>
    <row r="32" spans="1:10" s="17" customFormat="1" ht="21" customHeight="1">
      <c r="A32" s="11"/>
      <c r="B32" s="139" t="s">
        <v>40</v>
      </c>
      <c r="C32" s="13">
        <f>SUM(C29)</f>
        <v>0</v>
      </c>
      <c r="D32" s="13">
        <f t="shared" ref="D32:E32" si="1">SUM(D29)</f>
        <v>0</v>
      </c>
      <c r="E32" s="13">
        <f t="shared" si="1"/>
        <v>0</v>
      </c>
      <c r="F32" s="14">
        <f>SUM(F29:F31)</f>
        <v>0</v>
      </c>
      <c r="G32" s="14">
        <f>SUM(G29:G31)</f>
        <v>0</v>
      </c>
      <c r="H32" s="14">
        <f t="shared" si="0"/>
        <v>0</v>
      </c>
      <c r="I32" s="19"/>
      <c r="J32" s="98"/>
    </row>
    <row r="33" spans="1:10" ht="21" customHeight="1">
      <c r="A33" s="80">
        <v>7</v>
      </c>
      <c r="B33" s="138" t="s">
        <v>41</v>
      </c>
      <c r="C33" s="85">
        <v>0</v>
      </c>
      <c r="D33" s="80">
        <v>0</v>
      </c>
      <c r="E33" s="85">
        <f>C33</f>
        <v>0</v>
      </c>
      <c r="F33" s="10">
        <v>0</v>
      </c>
      <c r="G33" s="10">
        <v>0</v>
      </c>
      <c r="H33" s="10">
        <f t="shared" si="0"/>
        <v>0</v>
      </c>
      <c r="I33" s="20"/>
      <c r="J33" s="102"/>
    </row>
    <row r="34" spans="1:10" ht="21" customHeight="1">
      <c r="A34" s="80"/>
      <c r="B34" s="138"/>
      <c r="C34" s="85"/>
      <c r="D34" s="80"/>
      <c r="E34" s="85"/>
      <c r="F34" s="10">
        <v>0</v>
      </c>
      <c r="G34" s="10">
        <v>0</v>
      </c>
      <c r="H34" s="10">
        <f t="shared" si="0"/>
        <v>0</v>
      </c>
      <c r="I34" s="20"/>
      <c r="J34" s="92"/>
    </row>
    <row r="35" spans="1:10" ht="21" customHeight="1">
      <c r="A35" s="80"/>
      <c r="B35" s="138"/>
      <c r="C35" s="85"/>
      <c r="D35" s="80"/>
      <c r="E35" s="85"/>
      <c r="F35" s="10">
        <v>0</v>
      </c>
      <c r="G35" s="10">
        <v>0</v>
      </c>
      <c r="H35" s="10">
        <f t="shared" si="0"/>
        <v>0</v>
      </c>
      <c r="I35" s="20"/>
      <c r="J35" s="92"/>
    </row>
    <row r="36" spans="1:10" s="17" customFormat="1" ht="21" customHeight="1">
      <c r="A36" s="11"/>
      <c r="B36" s="139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4">
        <f>SUM(F33:F35)</f>
        <v>0</v>
      </c>
      <c r="G36" s="14">
        <f>SUM(G33:G35)</f>
        <v>0</v>
      </c>
      <c r="H36" s="14">
        <f t="shared" si="0"/>
        <v>0</v>
      </c>
      <c r="I36" s="19"/>
      <c r="J36" s="93"/>
    </row>
    <row r="37" spans="1:10" ht="21" customHeight="1">
      <c r="A37" s="80">
        <v>8</v>
      </c>
      <c r="B37" s="138" t="s">
        <v>43</v>
      </c>
      <c r="C37" s="85">
        <v>0</v>
      </c>
      <c r="D37" s="80">
        <v>0</v>
      </c>
      <c r="E37" s="85">
        <f>C37*D37</f>
        <v>0</v>
      </c>
      <c r="F37" s="10">
        <v>0</v>
      </c>
      <c r="G37" s="10">
        <v>0</v>
      </c>
      <c r="H37" s="10">
        <f t="shared" si="0"/>
        <v>0</v>
      </c>
      <c r="I37" s="20"/>
      <c r="J37" s="96" t="s">
        <v>44</v>
      </c>
    </row>
    <row r="38" spans="1:10" ht="21" customHeight="1">
      <c r="A38" s="80"/>
      <c r="B38" s="138"/>
      <c r="C38" s="85"/>
      <c r="D38" s="80"/>
      <c r="E38" s="85"/>
      <c r="F38" s="10">
        <v>0</v>
      </c>
      <c r="G38" s="10">
        <v>0</v>
      </c>
      <c r="H38" s="10">
        <f t="shared" si="0"/>
        <v>0</v>
      </c>
      <c r="I38" s="20"/>
      <c r="J38" s="97"/>
    </row>
    <row r="39" spans="1:10" s="17" customFormat="1" ht="21" customHeight="1">
      <c r="A39" s="11"/>
      <c r="B39" s="139" t="s">
        <v>45</v>
      </c>
      <c r="C39" s="13">
        <f>SUM(C37)</f>
        <v>0</v>
      </c>
      <c r="D39" s="13">
        <f t="shared" ref="D39:E39" si="2">SUM(D37)</f>
        <v>0</v>
      </c>
      <c r="E39" s="13">
        <f t="shared" si="2"/>
        <v>0</v>
      </c>
      <c r="F39" s="14">
        <f>SUM(F37:F38)</f>
        <v>0</v>
      </c>
      <c r="G39" s="14">
        <f t="shared" ref="G39" si="3">SUM(G37:G38)</f>
        <v>0</v>
      </c>
      <c r="H39" s="14">
        <f t="shared" si="0"/>
        <v>0</v>
      </c>
      <c r="I39" s="19"/>
      <c r="J39" s="98"/>
    </row>
    <row r="40" spans="1:10" ht="21" customHeight="1">
      <c r="A40" s="80">
        <v>9</v>
      </c>
      <c r="B40" s="138" t="s">
        <v>46</v>
      </c>
      <c r="C40" s="85">
        <v>0</v>
      </c>
      <c r="D40" s="80">
        <v>0</v>
      </c>
      <c r="E40" s="85">
        <f>C40*D40</f>
        <v>0</v>
      </c>
      <c r="F40" s="10">
        <v>55.55</v>
      </c>
      <c r="G40" s="10">
        <v>0</v>
      </c>
      <c r="H40" s="10">
        <v>55.55</v>
      </c>
      <c r="I40" s="20" t="s">
        <v>51</v>
      </c>
      <c r="J40" s="89" t="s">
        <v>48</v>
      </c>
    </row>
    <row r="41" spans="1:10" ht="21" customHeight="1">
      <c r="A41" s="80"/>
      <c r="B41" s="138"/>
      <c r="C41" s="85"/>
      <c r="D41" s="80"/>
      <c r="E41" s="85"/>
      <c r="F41" s="10">
        <v>0</v>
      </c>
      <c r="G41" s="10">
        <v>103</v>
      </c>
      <c r="H41" s="10">
        <v>103</v>
      </c>
      <c r="I41" s="20" t="s">
        <v>49</v>
      </c>
      <c r="J41" s="90"/>
    </row>
    <row r="42" spans="1:10" ht="21" customHeight="1">
      <c r="A42" s="80"/>
      <c r="B42" s="138"/>
      <c r="C42" s="85"/>
      <c r="D42" s="80"/>
      <c r="E42" s="85"/>
      <c r="F42" s="10">
        <v>0</v>
      </c>
      <c r="G42" s="10">
        <v>0</v>
      </c>
      <c r="H42" s="10">
        <f>SUM(F42:G42)</f>
        <v>0</v>
      </c>
      <c r="I42" s="20"/>
      <c r="J42" s="90"/>
    </row>
    <row r="43" spans="1:10" ht="21" customHeight="1">
      <c r="A43" s="80"/>
      <c r="B43" s="138"/>
      <c r="C43" s="85"/>
      <c r="D43" s="80"/>
      <c r="E43" s="85"/>
      <c r="F43" s="10">
        <v>0</v>
      </c>
      <c r="G43" s="10">
        <v>0</v>
      </c>
      <c r="H43" s="10">
        <f>F43+G43</f>
        <v>0</v>
      </c>
      <c r="J43" s="90"/>
    </row>
    <row r="44" spans="1:10" s="17" customFormat="1" ht="21" customHeight="1">
      <c r="A44" s="11"/>
      <c r="B44" s="139" t="s">
        <v>52</v>
      </c>
      <c r="C44" s="13">
        <f>SUM(C40)</f>
        <v>0</v>
      </c>
      <c r="D44" s="13">
        <f t="shared" ref="D44:E44" si="4">SUM(D40)</f>
        <v>0</v>
      </c>
      <c r="E44" s="13">
        <f t="shared" si="4"/>
        <v>0</v>
      </c>
      <c r="F44" s="14">
        <f>SUM(F40:F43)</f>
        <v>55.55</v>
      </c>
      <c r="G44" s="14">
        <f>SUM(G40:G43)</f>
        <v>103</v>
      </c>
      <c r="H44" s="14">
        <f>F44+G44</f>
        <v>158.55000000000001</v>
      </c>
      <c r="I44" s="19"/>
      <c r="J44" s="91"/>
    </row>
    <row r="45" spans="1:10" ht="21" customHeight="1">
      <c r="A45" s="83">
        <v>10</v>
      </c>
      <c r="B45" s="140"/>
      <c r="C45" s="86">
        <v>0</v>
      </c>
      <c r="D45" s="81">
        <v>0</v>
      </c>
      <c r="E45" s="86">
        <v>0</v>
      </c>
      <c r="F45" s="10">
        <v>80</v>
      </c>
      <c r="G45" s="10">
        <v>0</v>
      </c>
      <c r="H45" s="10">
        <f>F45+G45</f>
        <v>80</v>
      </c>
      <c r="I45" s="20" t="s">
        <v>53</v>
      </c>
      <c r="J45" s="92"/>
    </row>
    <row r="46" spans="1:10" ht="21" customHeight="1">
      <c r="A46" s="83"/>
      <c r="B46" s="142"/>
      <c r="C46" s="88"/>
      <c r="D46" s="83"/>
      <c r="E46" s="88"/>
      <c r="F46" s="10">
        <v>15</v>
      </c>
      <c r="G46" s="10">
        <v>0</v>
      </c>
      <c r="H46" s="10">
        <f>SUM(F46:G46)</f>
        <v>15</v>
      </c>
      <c r="I46" s="20" t="s">
        <v>112</v>
      </c>
      <c r="J46" s="92"/>
    </row>
    <row r="47" spans="1:10" ht="21" customHeight="1">
      <c r="A47" s="82"/>
      <c r="B47" s="141"/>
      <c r="C47" s="87"/>
      <c r="D47" s="82"/>
      <c r="E47" s="87"/>
      <c r="F47" s="10">
        <v>0</v>
      </c>
      <c r="G47" s="10">
        <v>0</v>
      </c>
      <c r="H47" s="10">
        <f>F47+G47</f>
        <v>0</v>
      </c>
      <c r="I47" s="20"/>
      <c r="J47" s="92"/>
    </row>
    <row r="48" spans="1:10" s="17" customFormat="1" ht="21" customHeight="1">
      <c r="A48" s="11"/>
      <c r="B48" s="139" t="s">
        <v>55</v>
      </c>
      <c r="C48" s="13">
        <f>C45</f>
        <v>0</v>
      </c>
      <c r="D48" s="13">
        <f>D45</f>
        <v>0</v>
      </c>
      <c r="E48" s="13">
        <f>E45</f>
        <v>0</v>
      </c>
      <c r="F48" s="14">
        <f>SUM(F45:F47)</f>
        <v>95</v>
      </c>
      <c r="G48" s="14">
        <f>SUM(G45:G47)</f>
        <v>0</v>
      </c>
      <c r="H48" s="14">
        <f t="shared" ref="H48" si="5">F48+G48</f>
        <v>95</v>
      </c>
      <c r="I48" s="19"/>
      <c r="J48" s="93"/>
    </row>
    <row r="49" spans="1:10" ht="21" customHeight="1">
      <c r="A49" s="11"/>
      <c r="B49" s="139" t="s">
        <v>1</v>
      </c>
      <c r="C49" s="13">
        <v>0</v>
      </c>
      <c r="D49" s="13">
        <v>0</v>
      </c>
      <c r="E49" s="13">
        <v>0</v>
      </c>
      <c r="F49" s="14">
        <f>SUM(F48,F44,F39,F36,F32,F28,F24,F19,F15,F12)</f>
        <v>1272.51</v>
      </c>
      <c r="G49" s="14">
        <f>SUM(G48,G44,G39,G36,G32,G28,G24,G19,G15,G12)</f>
        <v>103</v>
      </c>
      <c r="H49" s="14">
        <f>H12+H19+H15+H24+H28+H32+H36+H39+H44+H48</f>
        <v>1375.51</v>
      </c>
      <c r="I49" s="19"/>
      <c r="J49" s="21"/>
    </row>
    <row r="53" spans="1:10" ht="21" customHeight="1">
      <c r="A53" s="144" t="s">
        <v>56</v>
      </c>
      <c r="B53" s="145"/>
      <c r="C53" s="146" t="s">
        <v>57</v>
      </c>
      <c r="D53" s="146"/>
      <c r="E53" s="146" t="s">
        <v>58</v>
      </c>
      <c r="F53" s="146"/>
      <c r="G53" s="146" t="s">
        <v>59</v>
      </c>
      <c r="H53" s="146"/>
      <c r="I53" s="147" t="s">
        <v>60</v>
      </c>
    </row>
    <row r="54" spans="1:10" ht="21" customHeight="1">
      <c r="A54" s="148">
        <v>0</v>
      </c>
      <c r="B54" s="149"/>
      <c r="C54" s="149">
        <f>H49</f>
        <v>1375.51</v>
      </c>
      <c r="D54" s="149"/>
      <c r="E54" s="149">
        <f>F49</f>
        <v>1272.51</v>
      </c>
      <c r="F54" s="149"/>
      <c r="G54" s="149">
        <f>G49</f>
        <v>103</v>
      </c>
      <c r="H54" s="149"/>
      <c r="I54" s="150">
        <f>A54-C54</f>
        <v>-1375.51</v>
      </c>
    </row>
    <row r="56" spans="1:10" ht="21" customHeight="1">
      <c r="A56" s="16" t="s">
        <v>61</v>
      </c>
      <c r="B56" s="17"/>
      <c r="C56" s="18" t="s">
        <v>2</v>
      </c>
      <c r="D56" s="16"/>
      <c r="E56" s="16" t="s">
        <v>62</v>
      </c>
      <c r="F56" s="16"/>
      <c r="G56" s="16" t="s">
        <v>3</v>
      </c>
      <c r="H56" s="16"/>
      <c r="I56" s="17"/>
    </row>
  </sheetData>
  <mergeCells count="76">
    <mergeCell ref="A53:B53"/>
    <mergeCell ref="C53:D53"/>
    <mergeCell ref="E53:F53"/>
    <mergeCell ref="G53:H53"/>
    <mergeCell ref="A54:B54"/>
    <mergeCell ref="C54:D54"/>
    <mergeCell ref="E54:F54"/>
    <mergeCell ref="G54:H54"/>
    <mergeCell ref="A45:A47"/>
    <mergeCell ref="B45:B47"/>
    <mergeCell ref="C45:C47"/>
    <mergeCell ref="D45:D47"/>
    <mergeCell ref="E45:E47"/>
    <mergeCell ref="J45:J48"/>
    <mergeCell ref="A40:A43"/>
    <mergeCell ref="B40:B43"/>
    <mergeCell ref="C40:C43"/>
    <mergeCell ref="D40:D43"/>
    <mergeCell ref="E40:E43"/>
    <mergeCell ref="J40:J44"/>
    <mergeCell ref="A37:A38"/>
    <mergeCell ref="B37:B38"/>
    <mergeCell ref="C37:C38"/>
    <mergeCell ref="D37:D38"/>
    <mergeCell ref="E37:E38"/>
    <mergeCell ref="J37:J39"/>
    <mergeCell ref="A33:A35"/>
    <mergeCell ref="B33:B35"/>
    <mergeCell ref="C33:C35"/>
    <mergeCell ref="D33:D35"/>
    <mergeCell ref="E33:E35"/>
    <mergeCell ref="J33:J36"/>
    <mergeCell ref="A29:A31"/>
    <mergeCell ref="B29:B31"/>
    <mergeCell ref="C29:C31"/>
    <mergeCell ref="D29:D31"/>
    <mergeCell ref="E29:E31"/>
    <mergeCell ref="J29:J32"/>
    <mergeCell ref="A25:A27"/>
    <mergeCell ref="B25:B27"/>
    <mergeCell ref="C25:C27"/>
    <mergeCell ref="D25:D27"/>
    <mergeCell ref="E25:E27"/>
    <mergeCell ref="J25:J28"/>
    <mergeCell ref="A20:A23"/>
    <mergeCell ref="B20:B23"/>
    <mergeCell ref="C20:C23"/>
    <mergeCell ref="D20:D23"/>
    <mergeCell ref="E20:E23"/>
    <mergeCell ref="J20:J24"/>
    <mergeCell ref="A16:A18"/>
    <mergeCell ref="B16:B18"/>
    <mergeCell ref="C16:C18"/>
    <mergeCell ref="D16:D18"/>
    <mergeCell ref="E16:E18"/>
    <mergeCell ref="J16:J19"/>
    <mergeCell ref="A13:A14"/>
    <mergeCell ref="B13:B14"/>
    <mergeCell ref="C13:C14"/>
    <mergeCell ref="D13:D14"/>
    <mergeCell ref="E13:E14"/>
    <mergeCell ref="J13:J15"/>
    <mergeCell ref="A8:A11"/>
    <mergeCell ref="B8:B11"/>
    <mergeCell ref="C8:C11"/>
    <mergeCell ref="D8:D11"/>
    <mergeCell ref="E8:E11"/>
    <mergeCell ref="J8:J12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EFC2-06E3-45F2-AD52-7E2DD5BB752F}">
  <dimension ref="A2:L56"/>
  <sheetViews>
    <sheetView topLeftCell="A43" workbookViewId="0">
      <selection activeCell="D59" sqref="D59"/>
    </sheetView>
  </sheetViews>
  <sheetFormatPr defaultColWidth="8.88671875" defaultRowHeight="13.8"/>
  <cols>
    <col min="1" max="1" width="8.88671875" style="1"/>
    <col min="2" max="2" width="16.5546875" customWidth="1"/>
    <col min="3" max="3" width="13.109375" style="2" customWidth="1"/>
    <col min="4" max="4" width="8.88671875" style="1"/>
    <col min="5" max="5" width="16.21875" style="1" customWidth="1"/>
    <col min="6" max="6" width="10.44140625" customWidth="1"/>
    <col min="7" max="7" width="11.5546875" customWidth="1"/>
    <col min="8" max="8" width="13.5546875" customWidth="1"/>
    <col min="9" max="9" width="27.44140625" customWidth="1"/>
    <col min="10" max="10" width="39.44140625" customWidth="1"/>
  </cols>
  <sheetData>
    <row r="2" spans="1:12" ht="21" customHeight="1">
      <c r="C2" s="67" t="s">
        <v>4</v>
      </c>
      <c r="D2" s="67"/>
      <c r="E2" s="67"/>
      <c r="F2" s="67"/>
      <c r="G2" s="67"/>
      <c r="H2" s="67"/>
      <c r="I2" s="51"/>
      <c r="J2" s="51"/>
      <c r="K2" s="51"/>
      <c r="L2" s="51"/>
    </row>
    <row r="4" spans="1:12" ht="21" customHeight="1">
      <c r="H4" s="94" t="s">
        <v>110</v>
      </c>
      <c r="I4" s="94"/>
      <c r="J4" s="94" t="s">
        <v>111</v>
      </c>
    </row>
    <row r="5" spans="1:12" ht="21" customHeight="1">
      <c r="H5" s="95"/>
      <c r="I5" s="95"/>
      <c r="J5" s="95"/>
    </row>
    <row r="6" spans="1:12" ht="21" customHeight="1">
      <c r="A6" s="79" t="s">
        <v>0</v>
      </c>
      <c r="B6" s="131" t="s">
        <v>7</v>
      </c>
      <c r="C6" s="132" t="s">
        <v>8</v>
      </c>
      <c r="D6" s="132"/>
      <c r="E6" s="132"/>
      <c r="F6" s="133" t="s">
        <v>9</v>
      </c>
      <c r="G6" s="133"/>
      <c r="H6" s="133"/>
      <c r="I6" s="133"/>
      <c r="J6" s="131" t="s">
        <v>10</v>
      </c>
    </row>
    <row r="7" spans="1:12" ht="21" customHeight="1">
      <c r="A7" s="79"/>
      <c r="B7" s="131"/>
      <c r="C7" s="134" t="s">
        <v>11</v>
      </c>
      <c r="D7" s="135" t="s">
        <v>12</v>
      </c>
      <c r="E7" s="136" t="s">
        <v>13</v>
      </c>
      <c r="F7" s="137" t="s">
        <v>14</v>
      </c>
      <c r="G7" s="137" t="s">
        <v>15</v>
      </c>
      <c r="H7" s="137" t="s">
        <v>16</v>
      </c>
      <c r="I7" s="137" t="s">
        <v>17</v>
      </c>
      <c r="J7" s="131"/>
    </row>
    <row r="8" spans="1:12" ht="21" customHeight="1">
      <c r="A8" s="80">
        <v>1</v>
      </c>
      <c r="B8" s="138" t="s">
        <v>18</v>
      </c>
      <c r="C8" s="85">
        <v>0</v>
      </c>
      <c r="D8" s="80">
        <v>0</v>
      </c>
      <c r="E8" s="85">
        <f>C8*D8</f>
        <v>0</v>
      </c>
      <c r="F8" s="10">
        <v>0</v>
      </c>
      <c r="G8" s="10">
        <v>201</v>
      </c>
      <c r="H8" s="10">
        <v>0</v>
      </c>
      <c r="I8" s="20" t="s">
        <v>19</v>
      </c>
      <c r="J8" s="89" t="s">
        <v>20</v>
      </c>
    </row>
    <row r="9" spans="1:12" ht="21" customHeight="1">
      <c r="A9" s="80"/>
      <c r="B9" s="138"/>
      <c r="C9" s="85"/>
      <c r="D9" s="80"/>
      <c r="E9" s="85"/>
      <c r="F9" s="10">
        <v>0</v>
      </c>
      <c r="G9" s="10">
        <v>0</v>
      </c>
      <c r="H9" s="10">
        <v>0</v>
      </c>
      <c r="I9" s="20"/>
      <c r="J9" s="90"/>
    </row>
    <row r="10" spans="1:12" ht="21" customHeight="1">
      <c r="A10" s="80"/>
      <c r="B10" s="138"/>
      <c r="C10" s="85"/>
      <c r="D10" s="80"/>
      <c r="E10" s="85"/>
      <c r="F10" s="10">
        <v>0</v>
      </c>
      <c r="G10" s="10">
        <v>0</v>
      </c>
      <c r="H10" s="10">
        <f t="shared" ref="H10:H39" si="0">F10+G10</f>
        <v>0</v>
      </c>
      <c r="J10" s="90"/>
    </row>
    <row r="11" spans="1:12" ht="21" customHeight="1">
      <c r="A11" s="80"/>
      <c r="B11" s="138"/>
      <c r="C11" s="85"/>
      <c r="D11" s="80"/>
      <c r="E11" s="85"/>
      <c r="F11" s="10">
        <v>0</v>
      </c>
      <c r="G11" s="10">
        <v>0</v>
      </c>
      <c r="H11" s="10">
        <f t="shared" si="0"/>
        <v>0</v>
      </c>
      <c r="I11" s="20"/>
      <c r="J11" s="90"/>
    </row>
    <row r="12" spans="1:12" s="17" customFormat="1" ht="21" customHeight="1">
      <c r="A12" s="11"/>
      <c r="B12" s="139" t="s">
        <v>24</v>
      </c>
      <c r="C12" s="13">
        <f>SUM(C8)</f>
        <v>0</v>
      </c>
      <c r="D12" s="13">
        <f>SUM(D8)</f>
        <v>0</v>
      </c>
      <c r="E12" s="13">
        <f>SUM(E8)</f>
        <v>0</v>
      </c>
      <c r="F12" s="14">
        <f>SUM(F8:F11)</f>
        <v>0</v>
      </c>
      <c r="G12" s="14">
        <f>SUM(G8:G11)</f>
        <v>201</v>
      </c>
      <c r="H12" s="14">
        <f t="shared" si="0"/>
        <v>201</v>
      </c>
      <c r="I12" s="19"/>
      <c r="J12" s="91"/>
    </row>
    <row r="13" spans="1:12" ht="21" customHeight="1">
      <c r="A13" s="81">
        <v>2</v>
      </c>
      <c r="B13" s="140" t="s">
        <v>25</v>
      </c>
      <c r="C13" s="86">
        <v>0</v>
      </c>
      <c r="D13" s="81">
        <v>0</v>
      </c>
      <c r="E13" s="86">
        <f>C13*D13</f>
        <v>0</v>
      </c>
      <c r="F13" s="10">
        <v>0</v>
      </c>
      <c r="G13" s="10">
        <v>0</v>
      </c>
      <c r="H13" s="10">
        <f t="shared" si="0"/>
        <v>0</v>
      </c>
      <c r="I13" s="20"/>
      <c r="J13" s="89" t="s">
        <v>26</v>
      </c>
    </row>
    <row r="14" spans="1:12" ht="21" customHeight="1">
      <c r="A14" s="82"/>
      <c r="B14" s="141"/>
      <c r="C14" s="87"/>
      <c r="D14" s="82"/>
      <c r="E14" s="87"/>
      <c r="F14" s="10">
        <v>0</v>
      </c>
      <c r="G14" s="10">
        <v>0</v>
      </c>
      <c r="H14" s="10">
        <f t="shared" si="0"/>
        <v>0</v>
      </c>
      <c r="I14" s="20"/>
      <c r="J14" s="90"/>
    </row>
    <row r="15" spans="1:12" s="17" customFormat="1" ht="21" customHeight="1">
      <c r="A15" s="11"/>
      <c r="B15" s="139" t="s">
        <v>27</v>
      </c>
      <c r="C15" s="13">
        <f>SUM(C13)</f>
        <v>0</v>
      </c>
      <c r="D15" s="13">
        <f>SUM(D13)</f>
        <v>0</v>
      </c>
      <c r="E15" s="13">
        <f>SUM(E13)</f>
        <v>0</v>
      </c>
      <c r="F15" s="14">
        <f>SUM(F13:F14)</f>
        <v>0</v>
      </c>
      <c r="G15" s="14">
        <f>SUM(G13:G14)</f>
        <v>0</v>
      </c>
      <c r="H15" s="14">
        <f t="shared" si="0"/>
        <v>0</v>
      </c>
      <c r="I15" s="19"/>
      <c r="J15" s="91"/>
    </row>
    <row r="16" spans="1:12" ht="21" customHeight="1">
      <c r="A16" s="81">
        <v>3</v>
      </c>
      <c r="B16" s="140" t="s">
        <v>28</v>
      </c>
      <c r="C16" s="86">
        <v>0</v>
      </c>
      <c r="D16" s="81">
        <v>1</v>
      </c>
      <c r="E16" s="86">
        <f>C16*D16</f>
        <v>0</v>
      </c>
      <c r="F16" s="10">
        <v>0</v>
      </c>
      <c r="G16" s="10">
        <v>0</v>
      </c>
      <c r="H16" s="10">
        <f t="shared" si="0"/>
        <v>0</v>
      </c>
      <c r="I16" s="20"/>
      <c r="J16" s="96" t="s">
        <v>29</v>
      </c>
    </row>
    <row r="17" spans="1:10" ht="21" customHeight="1">
      <c r="A17" s="83"/>
      <c r="B17" s="142"/>
      <c r="C17" s="88"/>
      <c r="D17" s="83"/>
      <c r="E17" s="88"/>
      <c r="F17" s="10">
        <v>0</v>
      </c>
      <c r="G17" s="10">
        <v>0</v>
      </c>
      <c r="H17" s="10">
        <f t="shared" si="0"/>
        <v>0</v>
      </c>
      <c r="I17" s="20"/>
      <c r="J17" s="97"/>
    </row>
    <row r="18" spans="1:10" ht="21" customHeight="1">
      <c r="A18" s="83"/>
      <c r="B18" s="142"/>
      <c r="C18" s="88"/>
      <c r="D18" s="83"/>
      <c r="E18" s="88"/>
      <c r="F18" s="10">
        <v>0</v>
      </c>
      <c r="G18" s="10">
        <v>0</v>
      </c>
      <c r="H18" s="10">
        <f t="shared" si="0"/>
        <v>0</v>
      </c>
      <c r="I18" s="20"/>
      <c r="J18" s="97"/>
    </row>
    <row r="19" spans="1:10" s="17" customFormat="1" ht="21" customHeight="1">
      <c r="A19" s="11"/>
      <c r="B19" s="139" t="s">
        <v>30</v>
      </c>
      <c r="C19" s="13">
        <f>SUM(C16)</f>
        <v>0</v>
      </c>
      <c r="D19" s="13">
        <f>SUM(D16)</f>
        <v>1</v>
      </c>
      <c r="E19" s="13">
        <f>SUM(E16)</f>
        <v>0</v>
      </c>
      <c r="F19" s="14">
        <f>SUM(F16:F18)</f>
        <v>0</v>
      </c>
      <c r="G19" s="14">
        <f>SUM(G16:G18)</f>
        <v>0</v>
      </c>
      <c r="H19" s="14">
        <f t="shared" si="0"/>
        <v>0</v>
      </c>
      <c r="I19" s="19"/>
      <c r="J19" s="98"/>
    </row>
    <row r="20" spans="1:10" ht="19.95" customHeight="1">
      <c r="A20" s="80">
        <v>4</v>
      </c>
      <c r="B20" s="138" t="s">
        <v>31</v>
      </c>
      <c r="C20" s="85">
        <v>0</v>
      </c>
      <c r="D20" s="80">
        <v>1</v>
      </c>
      <c r="E20" s="85">
        <f>C20*D20</f>
        <v>0</v>
      </c>
      <c r="F20" s="10">
        <v>0</v>
      </c>
      <c r="G20" s="10">
        <v>0</v>
      </c>
      <c r="H20" s="10">
        <f t="shared" si="0"/>
        <v>0</v>
      </c>
      <c r="I20" s="143"/>
      <c r="J20" s="96" t="s">
        <v>33</v>
      </c>
    </row>
    <row r="21" spans="1:10" ht="19.95" customHeight="1">
      <c r="A21" s="80"/>
      <c r="B21" s="138"/>
      <c r="C21" s="85"/>
      <c r="D21" s="80"/>
      <c r="E21" s="85"/>
      <c r="F21" s="10">
        <v>0</v>
      </c>
      <c r="G21" s="10">
        <v>0</v>
      </c>
      <c r="H21" s="10">
        <f t="shared" si="0"/>
        <v>0</v>
      </c>
      <c r="I21" s="20"/>
      <c r="J21" s="97"/>
    </row>
    <row r="22" spans="1:10" ht="21" customHeight="1">
      <c r="A22" s="80"/>
      <c r="B22" s="138"/>
      <c r="C22" s="85"/>
      <c r="D22" s="80"/>
      <c r="E22" s="85"/>
      <c r="F22" s="10">
        <v>0</v>
      </c>
      <c r="G22" s="10">
        <v>0</v>
      </c>
      <c r="H22" s="10">
        <f t="shared" si="0"/>
        <v>0</v>
      </c>
      <c r="I22" s="20"/>
      <c r="J22" s="97"/>
    </row>
    <row r="23" spans="1:10" ht="21" customHeight="1">
      <c r="A23" s="80"/>
      <c r="B23" s="138"/>
      <c r="C23" s="85"/>
      <c r="D23" s="80"/>
      <c r="E23" s="85"/>
      <c r="F23" s="10">
        <v>0</v>
      </c>
      <c r="G23" s="10">
        <v>0</v>
      </c>
      <c r="H23" s="10">
        <f t="shared" si="0"/>
        <v>0</v>
      </c>
      <c r="I23" s="20"/>
      <c r="J23" s="97"/>
    </row>
    <row r="24" spans="1:10" s="17" customFormat="1" ht="21" customHeight="1">
      <c r="A24" s="11"/>
      <c r="B24" s="139" t="s">
        <v>34</v>
      </c>
      <c r="C24" s="13">
        <f>C20</f>
        <v>0</v>
      </c>
      <c r="D24" s="13">
        <f>D20</f>
        <v>1</v>
      </c>
      <c r="E24" s="13">
        <f>E20</f>
        <v>0</v>
      </c>
      <c r="F24" s="14">
        <f>SUM(F20:F23)</f>
        <v>0</v>
      </c>
      <c r="G24" s="14">
        <f>SUM(G20:G23)</f>
        <v>0</v>
      </c>
      <c r="H24" s="14">
        <f t="shared" si="0"/>
        <v>0</v>
      </c>
      <c r="I24" s="19"/>
      <c r="J24" s="98"/>
    </row>
    <row r="25" spans="1:10" ht="21" customHeight="1">
      <c r="A25" s="81">
        <v>5</v>
      </c>
      <c r="B25" s="140" t="s">
        <v>35</v>
      </c>
      <c r="C25" s="86">
        <v>0</v>
      </c>
      <c r="D25" s="81">
        <v>1</v>
      </c>
      <c r="E25" s="85">
        <f>C25*D25</f>
        <v>0</v>
      </c>
      <c r="F25" s="10">
        <v>0</v>
      </c>
      <c r="G25" s="10">
        <v>0</v>
      </c>
      <c r="H25" s="10">
        <f t="shared" si="0"/>
        <v>0</v>
      </c>
      <c r="J25" s="99" t="s">
        <v>36</v>
      </c>
    </row>
    <row r="26" spans="1:10" ht="21" customHeight="1">
      <c r="A26" s="83"/>
      <c r="B26" s="142"/>
      <c r="C26" s="88"/>
      <c r="D26" s="83"/>
      <c r="E26" s="85"/>
      <c r="F26" s="10">
        <v>0</v>
      </c>
      <c r="G26" s="10">
        <v>0</v>
      </c>
      <c r="H26" s="10">
        <f t="shared" si="0"/>
        <v>0</v>
      </c>
      <c r="I26" s="20"/>
      <c r="J26" s="100"/>
    </row>
    <row r="27" spans="1:10" ht="21" customHeight="1">
      <c r="A27" s="83"/>
      <c r="B27" s="142"/>
      <c r="C27" s="88"/>
      <c r="D27" s="83"/>
      <c r="E27" s="85"/>
      <c r="F27" s="10">
        <v>0</v>
      </c>
      <c r="G27" s="10">
        <v>0</v>
      </c>
      <c r="H27" s="10">
        <f t="shared" si="0"/>
        <v>0</v>
      </c>
      <c r="I27" s="20"/>
      <c r="J27" s="100"/>
    </row>
    <row r="28" spans="1:10" s="17" customFormat="1" ht="21" customHeight="1">
      <c r="A28" s="11"/>
      <c r="B28" s="139" t="s">
        <v>37</v>
      </c>
      <c r="C28" s="13">
        <f>SUM(C25:C27)</f>
        <v>0</v>
      </c>
      <c r="D28" s="13">
        <f>SUM(D25)</f>
        <v>1</v>
      </c>
      <c r="E28" s="13">
        <f>E25</f>
        <v>0</v>
      </c>
      <c r="F28" s="14">
        <f>SUM(F25:F27)</f>
        <v>0</v>
      </c>
      <c r="G28" s="14">
        <f>SUM(G25:G27)</f>
        <v>0</v>
      </c>
      <c r="H28" s="14">
        <f t="shared" si="0"/>
        <v>0</v>
      </c>
      <c r="I28" s="19"/>
      <c r="J28" s="101"/>
    </row>
    <row r="29" spans="1:10" ht="21" customHeight="1">
      <c r="A29" s="80">
        <v>6</v>
      </c>
      <c r="B29" s="138" t="s">
        <v>38</v>
      </c>
      <c r="C29" s="85">
        <v>0</v>
      </c>
      <c r="D29" s="80">
        <v>0</v>
      </c>
      <c r="E29" s="85">
        <f>C29*D29</f>
        <v>0</v>
      </c>
      <c r="F29" s="10">
        <v>0</v>
      </c>
      <c r="G29" s="10">
        <v>0</v>
      </c>
      <c r="H29" s="10">
        <f t="shared" si="0"/>
        <v>0</v>
      </c>
      <c r="I29" s="20"/>
      <c r="J29" s="89" t="s">
        <v>39</v>
      </c>
    </row>
    <row r="30" spans="1:10" ht="21" customHeight="1">
      <c r="A30" s="80"/>
      <c r="B30" s="138"/>
      <c r="C30" s="85"/>
      <c r="D30" s="80"/>
      <c r="E30" s="85"/>
      <c r="F30" s="10">
        <v>0</v>
      </c>
      <c r="G30" s="10">
        <v>0</v>
      </c>
      <c r="H30" s="10">
        <f t="shared" si="0"/>
        <v>0</v>
      </c>
      <c r="I30" s="20"/>
      <c r="J30" s="97"/>
    </row>
    <row r="31" spans="1:10" ht="21" customHeight="1">
      <c r="A31" s="80"/>
      <c r="B31" s="138"/>
      <c r="C31" s="85"/>
      <c r="D31" s="80"/>
      <c r="E31" s="85"/>
      <c r="F31" s="10">
        <v>0</v>
      </c>
      <c r="G31" s="10">
        <v>0</v>
      </c>
      <c r="H31" s="10">
        <f t="shared" si="0"/>
        <v>0</v>
      </c>
      <c r="I31" s="20"/>
      <c r="J31" s="97"/>
    </row>
    <row r="32" spans="1:10" s="17" customFormat="1" ht="21" customHeight="1">
      <c r="A32" s="11"/>
      <c r="B32" s="139" t="s">
        <v>40</v>
      </c>
      <c r="C32" s="13">
        <f>SUM(C29)</f>
        <v>0</v>
      </c>
      <c r="D32" s="13">
        <f t="shared" ref="D32:E32" si="1">SUM(D29)</f>
        <v>0</v>
      </c>
      <c r="E32" s="13">
        <f t="shared" si="1"/>
        <v>0</v>
      </c>
      <c r="F32" s="14">
        <f>SUM(F29:F31)</f>
        <v>0</v>
      </c>
      <c r="G32" s="14">
        <f>SUM(G29:G31)</f>
        <v>0</v>
      </c>
      <c r="H32" s="14">
        <f t="shared" si="0"/>
        <v>0</v>
      </c>
      <c r="I32" s="19"/>
      <c r="J32" s="98"/>
    </row>
    <row r="33" spans="1:10" ht="21" customHeight="1">
      <c r="A33" s="80">
        <v>7</v>
      </c>
      <c r="B33" s="138" t="s">
        <v>41</v>
      </c>
      <c r="C33" s="85">
        <v>0</v>
      </c>
      <c r="D33" s="80">
        <v>0</v>
      </c>
      <c r="E33" s="85">
        <f>C33</f>
        <v>0</v>
      </c>
      <c r="F33" s="10">
        <v>0</v>
      </c>
      <c r="G33" s="10">
        <v>0</v>
      </c>
      <c r="H33" s="10">
        <f t="shared" si="0"/>
        <v>0</v>
      </c>
      <c r="I33" s="20"/>
      <c r="J33" s="102"/>
    </row>
    <row r="34" spans="1:10" ht="21" customHeight="1">
      <c r="A34" s="80"/>
      <c r="B34" s="138"/>
      <c r="C34" s="85"/>
      <c r="D34" s="80"/>
      <c r="E34" s="85"/>
      <c r="F34" s="10">
        <v>0</v>
      </c>
      <c r="G34" s="10">
        <v>0</v>
      </c>
      <c r="H34" s="10">
        <f t="shared" si="0"/>
        <v>0</v>
      </c>
      <c r="I34" s="20"/>
      <c r="J34" s="92"/>
    </row>
    <row r="35" spans="1:10" ht="21" customHeight="1">
      <c r="A35" s="80"/>
      <c r="B35" s="138"/>
      <c r="C35" s="85"/>
      <c r="D35" s="80"/>
      <c r="E35" s="85"/>
      <c r="F35" s="10">
        <v>0</v>
      </c>
      <c r="G35" s="10">
        <v>0</v>
      </c>
      <c r="H35" s="10">
        <f t="shared" si="0"/>
        <v>0</v>
      </c>
      <c r="I35" s="20"/>
      <c r="J35" s="92"/>
    </row>
    <row r="36" spans="1:10" s="17" customFormat="1" ht="21" customHeight="1">
      <c r="A36" s="11"/>
      <c r="B36" s="139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4">
        <f>SUM(F33:F35)</f>
        <v>0</v>
      </c>
      <c r="G36" s="14">
        <f>SUM(G33:G35)</f>
        <v>0</v>
      </c>
      <c r="H36" s="14">
        <f t="shared" si="0"/>
        <v>0</v>
      </c>
      <c r="I36" s="19"/>
      <c r="J36" s="93"/>
    </row>
    <row r="37" spans="1:10" ht="21" customHeight="1">
      <c r="A37" s="80">
        <v>8</v>
      </c>
      <c r="B37" s="138" t="s">
        <v>43</v>
      </c>
      <c r="C37" s="85">
        <v>0</v>
      </c>
      <c r="D37" s="80">
        <v>0</v>
      </c>
      <c r="E37" s="85">
        <f>C37*D37</f>
        <v>0</v>
      </c>
      <c r="F37" s="10">
        <v>0</v>
      </c>
      <c r="G37" s="10">
        <v>0</v>
      </c>
      <c r="H37" s="10">
        <f t="shared" si="0"/>
        <v>0</v>
      </c>
      <c r="I37" s="20"/>
      <c r="J37" s="96" t="s">
        <v>44</v>
      </c>
    </row>
    <row r="38" spans="1:10" ht="21" customHeight="1">
      <c r="A38" s="80"/>
      <c r="B38" s="138"/>
      <c r="C38" s="85"/>
      <c r="D38" s="80"/>
      <c r="E38" s="85"/>
      <c r="F38" s="10">
        <v>0</v>
      </c>
      <c r="G38" s="10">
        <v>0</v>
      </c>
      <c r="H38" s="10">
        <f t="shared" si="0"/>
        <v>0</v>
      </c>
      <c r="I38" s="20"/>
      <c r="J38" s="97"/>
    </row>
    <row r="39" spans="1:10" s="17" customFormat="1" ht="21" customHeight="1">
      <c r="A39" s="11"/>
      <c r="B39" s="139" t="s">
        <v>45</v>
      </c>
      <c r="C39" s="13">
        <f>SUM(C37)</f>
        <v>0</v>
      </c>
      <c r="D39" s="13">
        <f t="shared" ref="D39:E39" si="2">SUM(D37)</f>
        <v>0</v>
      </c>
      <c r="E39" s="13">
        <f t="shared" si="2"/>
        <v>0</v>
      </c>
      <c r="F39" s="14">
        <f>SUM(F37:F38)</f>
        <v>0</v>
      </c>
      <c r="G39" s="14">
        <f t="shared" ref="G39" si="3">SUM(G37:G38)</f>
        <v>0</v>
      </c>
      <c r="H39" s="14">
        <f t="shared" si="0"/>
        <v>0</v>
      </c>
      <c r="I39" s="19"/>
      <c r="J39" s="98"/>
    </row>
    <row r="40" spans="1:10" ht="21" customHeight="1">
      <c r="A40" s="80">
        <v>9</v>
      </c>
      <c r="B40" s="138" t="s">
        <v>46</v>
      </c>
      <c r="C40" s="85">
        <v>0</v>
      </c>
      <c r="D40" s="80">
        <v>0</v>
      </c>
      <c r="E40" s="85">
        <f>C40*D40</f>
        <v>0</v>
      </c>
      <c r="F40" s="10">
        <v>64.52</v>
      </c>
      <c r="G40" s="10">
        <v>254.75</v>
      </c>
      <c r="H40" s="10">
        <v>0</v>
      </c>
      <c r="I40" s="20" t="s">
        <v>49</v>
      </c>
      <c r="J40" s="89" t="s">
        <v>48</v>
      </c>
    </row>
    <row r="41" spans="1:10" ht="21" customHeight="1">
      <c r="A41" s="80"/>
      <c r="B41" s="138"/>
      <c r="C41" s="85"/>
      <c r="D41" s="80"/>
      <c r="E41" s="85"/>
      <c r="F41" s="10">
        <v>0</v>
      </c>
      <c r="G41" s="10">
        <v>0</v>
      </c>
      <c r="H41" s="10">
        <v>0</v>
      </c>
      <c r="I41" s="20"/>
      <c r="J41" s="90"/>
    </row>
    <row r="42" spans="1:10" ht="21" customHeight="1">
      <c r="A42" s="80"/>
      <c r="B42" s="138"/>
      <c r="C42" s="85"/>
      <c r="D42" s="80"/>
      <c r="E42" s="85"/>
      <c r="F42" s="10">
        <v>15</v>
      </c>
      <c r="G42" s="10">
        <v>0</v>
      </c>
      <c r="H42" s="10">
        <f>SUM(F42:G42)</f>
        <v>15</v>
      </c>
      <c r="I42" s="20" t="s">
        <v>112</v>
      </c>
      <c r="J42" s="90"/>
    </row>
    <row r="43" spans="1:10" ht="21" customHeight="1">
      <c r="A43" s="80"/>
      <c r="B43" s="138"/>
      <c r="C43" s="85"/>
      <c r="D43" s="80"/>
      <c r="E43" s="85"/>
      <c r="F43" s="10">
        <v>0</v>
      </c>
      <c r="G43" s="10">
        <v>0</v>
      </c>
      <c r="H43" s="10">
        <f>F43+G43</f>
        <v>0</v>
      </c>
      <c r="J43" s="90"/>
    </row>
    <row r="44" spans="1:10" s="17" customFormat="1" ht="21" customHeight="1">
      <c r="A44" s="11"/>
      <c r="B44" s="139" t="s">
        <v>52</v>
      </c>
      <c r="C44" s="13">
        <f>SUM(C40)</f>
        <v>0</v>
      </c>
      <c r="D44" s="13">
        <f t="shared" ref="D44:E44" si="4">SUM(D40)</f>
        <v>0</v>
      </c>
      <c r="E44" s="13">
        <f t="shared" si="4"/>
        <v>0</v>
      </c>
      <c r="F44" s="14">
        <f>SUM(F40:F43)</f>
        <v>79.52</v>
      </c>
      <c r="G44" s="14">
        <f>SUM(G40:G43)</f>
        <v>254.75</v>
      </c>
      <c r="H44" s="14">
        <f>F44+G44</f>
        <v>334.27</v>
      </c>
      <c r="I44" s="19"/>
      <c r="J44" s="91"/>
    </row>
    <row r="45" spans="1:10" ht="21" customHeight="1">
      <c r="A45" s="83">
        <v>10</v>
      </c>
      <c r="B45" s="140"/>
      <c r="C45" s="86">
        <v>0</v>
      </c>
      <c r="D45" s="81">
        <v>0</v>
      </c>
      <c r="E45" s="86">
        <v>0</v>
      </c>
      <c r="F45" s="10">
        <v>60</v>
      </c>
      <c r="G45" s="10">
        <v>0</v>
      </c>
      <c r="H45" s="10">
        <f>F45+G45</f>
        <v>60</v>
      </c>
      <c r="I45" s="20" t="s">
        <v>53</v>
      </c>
      <c r="J45" s="92"/>
    </row>
    <row r="46" spans="1:10" ht="21" customHeight="1">
      <c r="A46" s="83"/>
      <c r="B46" s="142"/>
      <c r="C46" s="88"/>
      <c r="D46" s="83"/>
      <c r="E46" s="88"/>
      <c r="F46" s="10">
        <v>0</v>
      </c>
      <c r="G46" s="10">
        <v>0</v>
      </c>
      <c r="H46" s="10">
        <f>SUM(F46:G46)</f>
        <v>0</v>
      </c>
      <c r="I46" s="20"/>
      <c r="J46" s="92"/>
    </row>
    <row r="47" spans="1:10" ht="21" customHeight="1">
      <c r="A47" s="82"/>
      <c r="B47" s="141"/>
      <c r="C47" s="87"/>
      <c r="D47" s="82"/>
      <c r="E47" s="87"/>
      <c r="F47" s="10">
        <v>0</v>
      </c>
      <c r="G47" s="10">
        <v>0</v>
      </c>
      <c r="H47" s="10">
        <f>F47+G47</f>
        <v>0</v>
      </c>
      <c r="I47" s="20"/>
      <c r="J47" s="92"/>
    </row>
    <row r="48" spans="1:10" s="17" customFormat="1" ht="21" customHeight="1">
      <c r="A48" s="11"/>
      <c r="B48" s="139" t="s">
        <v>55</v>
      </c>
      <c r="C48" s="13">
        <f>C45</f>
        <v>0</v>
      </c>
      <c r="D48" s="13">
        <f>D45</f>
        <v>0</v>
      </c>
      <c r="E48" s="13">
        <f>E45</f>
        <v>0</v>
      </c>
      <c r="F48" s="14">
        <f>SUM(F45:F47)</f>
        <v>60</v>
      </c>
      <c r="G48" s="14">
        <f>SUM(G45:G47)</f>
        <v>0</v>
      </c>
      <c r="H48" s="14">
        <f t="shared" ref="H48" si="5">F48+G48</f>
        <v>60</v>
      </c>
      <c r="I48" s="19"/>
      <c r="J48" s="93"/>
    </row>
    <row r="49" spans="1:10" ht="21" customHeight="1">
      <c r="A49" s="11"/>
      <c r="B49" s="139" t="s">
        <v>1</v>
      </c>
      <c r="C49" s="13">
        <v>0</v>
      </c>
      <c r="D49" s="13">
        <v>0</v>
      </c>
      <c r="E49" s="13">
        <v>0</v>
      </c>
      <c r="F49" s="14">
        <f>SUM(F48,F44,F39,F36,F32,F28,F24,F19,F15,F12)</f>
        <v>139.51999999999998</v>
      </c>
      <c r="G49" s="14">
        <f>SUM(G48,G44,G39,G36,G32,G28,G24,G19,G15,G12)</f>
        <v>455.75</v>
      </c>
      <c r="H49" s="14">
        <f>H12+H19+H15+H24+H28+H32+H36+H39+H44+H48</f>
        <v>595.27</v>
      </c>
      <c r="I49" s="19"/>
      <c r="J49" s="21"/>
    </row>
    <row r="53" spans="1:10" ht="21" customHeight="1">
      <c r="A53" s="144" t="s">
        <v>56</v>
      </c>
      <c r="B53" s="145"/>
      <c r="C53" s="146" t="s">
        <v>57</v>
      </c>
      <c r="D53" s="146"/>
      <c r="E53" s="146" t="s">
        <v>58</v>
      </c>
      <c r="F53" s="146"/>
      <c r="G53" s="146" t="s">
        <v>59</v>
      </c>
      <c r="H53" s="146"/>
      <c r="I53" s="147" t="s">
        <v>60</v>
      </c>
    </row>
    <row r="54" spans="1:10" ht="21" customHeight="1">
      <c r="A54" s="148">
        <v>0</v>
      </c>
      <c r="B54" s="149"/>
      <c r="C54" s="149">
        <f>H49</f>
        <v>595.27</v>
      </c>
      <c r="D54" s="149"/>
      <c r="E54" s="149">
        <f>F49</f>
        <v>139.51999999999998</v>
      </c>
      <c r="F54" s="149"/>
      <c r="G54" s="149">
        <f>G49</f>
        <v>455.75</v>
      </c>
      <c r="H54" s="149"/>
      <c r="I54" s="150">
        <f>A54-C54</f>
        <v>-595.27</v>
      </c>
    </row>
    <row r="56" spans="1:10" ht="21" customHeight="1">
      <c r="A56" s="16" t="s">
        <v>61</v>
      </c>
      <c r="B56" s="17"/>
      <c r="C56" s="18" t="s">
        <v>2</v>
      </c>
      <c r="D56" s="16"/>
      <c r="E56" s="16" t="s">
        <v>62</v>
      </c>
      <c r="F56" s="16"/>
      <c r="G56" s="16" t="s">
        <v>3</v>
      </c>
      <c r="H56" s="16"/>
      <c r="I56" s="17"/>
    </row>
  </sheetData>
  <mergeCells count="76">
    <mergeCell ref="A53:B53"/>
    <mergeCell ref="C53:D53"/>
    <mergeCell ref="E53:F53"/>
    <mergeCell ref="G53:H53"/>
    <mergeCell ref="A54:B54"/>
    <mergeCell ref="C54:D54"/>
    <mergeCell ref="E54:F54"/>
    <mergeCell ref="G54:H54"/>
    <mergeCell ref="A45:A47"/>
    <mergeCell ref="B45:B47"/>
    <mergeCell ref="C45:C47"/>
    <mergeCell ref="D45:D47"/>
    <mergeCell ref="E45:E47"/>
    <mergeCell ref="J45:J48"/>
    <mergeCell ref="A40:A43"/>
    <mergeCell ref="B40:B43"/>
    <mergeCell ref="C40:C43"/>
    <mergeCell ref="D40:D43"/>
    <mergeCell ref="E40:E43"/>
    <mergeCell ref="J40:J44"/>
    <mergeCell ref="A37:A38"/>
    <mergeCell ref="B37:B38"/>
    <mergeCell ref="C37:C38"/>
    <mergeCell ref="D37:D38"/>
    <mergeCell ref="E37:E38"/>
    <mergeCell ref="J37:J39"/>
    <mergeCell ref="A33:A35"/>
    <mergeCell ref="B33:B35"/>
    <mergeCell ref="C33:C35"/>
    <mergeCell ref="D33:D35"/>
    <mergeCell ref="E33:E35"/>
    <mergeCell ref="J33:J36"/>
    <mergeCell ref="A29:A31"/>
    <mergeCell ref="B29:B31"/>
    <mergeCell ref="C29:C31"/>
    <mergeCell ref="D29:D31"/>
    <mergeCell ref="E29:E31"/>
    <mergeCell ref="J29:J32"/>
    <mergeCell ref="A25:A27"/>
    <mergeCell ref="B25:B27"/>
    <mergeCell ref="C25:C27"/>
    <mergeCell ref="D25:D27"/>
    <mergeCell ref="E25:E27"/>
    <mergeCell ref="J25:J28"/>
    <mergeCell ref="A20:A23"/>
    <mergeCell ref="B20:B23"/>
    <mergeCell ref="C20:C23"/>
    <mergeCell ref="D20:D23"/>
    <mergeCell ref="E20:E23"/>
    <mergeCell ref="J20:J24"/>
    <mergeCell ref="A16:A18"/>
    <mergeCell ref="B16:B18"/>
    <mergeCell ref="C16:C18"/>
    <mergeCell ref="D16:D18"/>
    <mergeCell ref="E16:E18"/>
    <mergeCell ref="J16:J19"/>
    <mergeCell ref="A13:A14"/>
    <mergeCell ref="B13:B14"/>
    <mergeCell ref="C13:C14"/>
    <mergeCell ref="D13:D14"/>
    <mergeCell ref="E13:E14"/>
    <mergeCell ref="J13:J15"/>
    <mergeCell ref="A8:A11"/>
    <mergeCell ref="B8:B11"/>
    <mergeCell ref="C8:C11"/>
    <mergeCell ref="D8:D11"/>
    <mergeCell ref="E8:E11"/>
    <mergeCell ref="J8:J12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49CF-4B8D-46F6-AEE9-FF3DA91CD8C6}">
  <dimension ref="A2:L56"/>
  <sheetViews>
    <sheetView topLeftCell="A43" workbookViewId="0">
      <selection activeCell="G52" sqref="G52"/>
    </sheetView>
  </sheetViews>
  <sheetFormatPr defaultColWidth="8.88671875" defaultRowHeight="21" customHeight="1"/>
  <cols>
    <col min="1" max="1" width="8.88671875" style="1"/>
    <col min="2" max="2" width="16.5546875" customWidth="1"/>
    <col min="3" max="3" width="13.109375" style="2" customWidth="1"/>
    <col min="4" max="4" width="8.88671875" style="1"/>
    <col min="5" max="5" width="16.21875" style="1" customWidth="1"/>
    <col min="6" max="6" width="10.44140625" customWidth="1"/>
    <col min="7" max="7" width="11.5546875" customWidth="1"/>
    <col min="8" max="8" width="13.5546875" customWidth="1"/>
    <col min="9" max="9" width="27.44140625" customWidth="1"/>
    <col min="10" max="10" width="39.44140625" customWidth="1"/>
  </cols>
  <sheetData>
    <row r="2" spans="1:12" ht="21" customHeight="1">
      <c r="C2" s="67" t="s">
        <v>4</v>
      </c>
      <c r="D2" s="67"/>
      <c r="E2" s="67"/>
      <c r="F2" s="67"/>
      <c r="G2" s="67"/>
      <c r="H2" s="67"/>
      <c r="I2" s="51"/>
      <c r="J2" s="51"/>
      <c r="K2" s="51"/>
      <c r="L2" s="51"/>
    </row>
    <row r="4" spans="1:12" ht="21" customHeight="1">
      <c r="H4" s="94" t="s">
        <v>110</v>
      </c>
      <c r="I4" s="94"/>
      <c r="J4" s="94" t="s">
        <v>111</v>
      </c>
    </row>
    <row r="5" spans="1:12" ht="21" customHeight="1">
      <c r="H5" s="95"/>
      <c r="I5" s="95"/>
      <c r="J5" s="95"/>
    </row>
    <row r="6" spans="1:12" ht="21" customHeight="1">
      <c r="A6" s="79" t="s">
        <v>0</v>
      </c>
      <c r="B6" s="131" t="s">
        <v>7</v>
      </c>
      <c r="C6" s="132" t="s">
        <v>8</v>
      </c>
      <c r="D6" s="132"/>
      <c r="E6" s="132"/>
      <c r="F6" s="133" t="s">
        <v>9</v>
      </c>
      <c r="G6" s="133"/>
      <c r="H6" s="133"/>
      <c r="I6" s="133"/>
      <c r="J6" s="131" t="s">
        <v>10</v>
      </c>
    </row>
    <row r="7" spans="1:12" ht="21" customHeight="1">
      <c r="A7" s="79"/>
      <c r="B7" s="131"/>
      <c r="C7" s="134" t="s">
        <v>11</v>
      </c>
      <c r="D7" s="135" t="s">
        <v>12</v>
      </c>
      <c r="E7" s="136" t="s">
        <v>13</v>
      </c>
      <c r="F7" s="137" t="s">
        <v>14</v>
      </c>
      <c r="G7" s="137" t="s">
        <v>15</v>
      </c>
      <c r="H7" s="137" t="s">
        <v>16</v>
      </c>
      <c r="I7" s="137" t="s">
        <v>17</v>
      </c>
      <c r="J7" s="131"/>
    </row>
    <row r="8" spans="1:12" ht="21" customHeight="1">
      <c r="A8" s="80">
        <v>1</v>
      </c>
      <c r="B8" s="138" t="s">
        <v>18</v>
      </c>
      <c r="C8" s="85">
        <v>0</v>
      </c>
      <c r="D8" s="80">
        <v>0</v>
      </c>
      <c r="E8" s="85">
        <f>C8*D8</f>
        <v>0</v>
      </c>
      <c r="F8" s="10">
        <v>32.06</v>
      </c>
      <c r="G8" s="10">
        <v>0</v>
      </c>
      <c r="H8" s="10">
        <v>32.06</v>
      </c>
      <c r="I8" s="20" t="s">
        <v>22</v>
      </c>
      <c r="J8" s="89" t="s">
        <v>20</v>
      </c>
    </row>
    <row r="9" spans="1:12" ht="21" customHeight="1">
      <c r="A9" s="80"/>
      <c r="B9" s="138"/>
      <c r="C9" s="85"/>
      <c r="D9" s="80"/>
      <c r="E9" s="85"/>
      <c r="F9" s="10">
        <v>0</v>
      </c>
      <c r="G9" s="10">
        <v>0</v>
      </c>
      <c r="H9" s="10">
        <v>0</v>
      </c>
      <c r="J9" s="90"/>
    </row>
    <row r="10" spans="1:12" ht="21" customHeight="1">
      <c r="A10" s="80"/>
      <c r="B10" s="138"/>
      <c r="C10" s="85"/>
      <c r="D10" s="80"/>
      <c r="E10" s="85"/>
      <c r="F10" s="10">
        <v>0</v>
      </c>
      <c r="G10" s="10">
        <v>0</v>
      </c>
      <c r="H10" s="10">
        <v>0</v>
      </c>
      <c r="J10" s="90"/>
    </row>
    <row r="11" spans="1:12" ht="21" customHeight="1">
      <c r="A11" s="80"/>
      <c r="B11" s="138"/>
      <c r="C11" s="85"/>
      <c r="D11" s="80"/>
      <c r="E11" s="85"/>
      <c r="F11" s="10">
        <v>0</v>
      </c>
      <c r="G11" s="10">
        <v>0</v>
      </c>
      <c r="H11" s="10">
        <f t="shared" ref="H11:H39" si="0">F11+G11</f>
        <v>0</v>
      </c>
      <c r="I11" s="20"/>
      <c r="J11" s="90"/>
    </row>
    <row r="12" spans="1:12" s="17" customFormat="1" ht="21" customHeight="1">
      <c r="A12" s="11"/>
      <c r="B12" s="139" t="s">
        <v>24</v>
      </c>
      <c r="C12" s="13">
        <f>SUM(C8)</f>
        <v>0</v>
      </c>
      <c r="D12" s="13">
        <f>SUM(D8)</f>
        <v>0</v>
      </c>
      <c r="E12" s="13">
        <f>SUM(E8)</f>
        <v>0</v>
      </c>
      <c r="F12" s="14">
        <f>SUM(F8:F11)</f>
        <v>32.06</v>
      </c>
      <c r="G12" s="14">
        <f>SUM(G8:G11)</f>
        <v>0</v>
      </c>
      <c r="H12" s="14">
        <f t="shared" si="0"/>
        <v>32.06</v>
      </c>
      <c r="I12" s="19"/>
      <c r="J12" s="91"/>
    </row>
    <row r="13" spans="1:12" ht="21" customHeight="1">
      <c r="A13" s="81">
        <v>2</v>
      </c>
      <c r="B13" s="140" t="s">
        <v>25</v>
      </c>
      <c r="C13" s="86">
        <v>0</v>
      </c>
      <c r="D13" s="81">
        <v>0</v>
      </c>
      <c r="E13" s="86">
        <f>C13*D13</f>
        <v>0</v>
      </c>
      <c r="F13" s="10">
        <v>0</v>
      </c>
      <c r="G13" s="10">
        <v>0</v>
      </c>
      <c r="H13" s="10">
        <f t="shared" si="0"/>
        <v>0</v>
      </c>
      <c r="I13" s="20"/>
      <c r="J13" s="89" t="s">
        <v>26</v>
      </c>
    </row>
    <row r="14" spans="1:12" ht="21" customHeight="1">
      <c r="A14" s="82"/>
      <c r="B14" s="141"/>
      <c r="C14" s="87"/>
      <c r="D14" s="82"/>
      <c r="E14" s="87"/>
      <c r="F14" s="10">
        <v>0</v>
      </c>
      <c r="G14" s="10">
        <v>0</v>
      </c>
      <c r="H14" s="10">
        <f t="shared" si="0"/>
        <v>0</v>
      </c>
      <c r="I14" s="20"/>
      <c r="J14" s="90"/>
    </row>
    <row r="15" spans="1:12" s="17" customFormat="1" ht="21" customHeight="1">
      <c r="A15" s="11"/>
      <c r="B15" s="139" t="s">
        <v>27</v>
      </c>
      <c r="C15" s="13">
        <f>SUM(C13)</f>
        <v>0</v>
      </c>
      <c r="D15" s="13">
        <f>SUM(D13)</f>
        <v>0</v>
      </c>
      <c r="E15" s="13">
        <f>SUM(E13)</f>
        <v>0</v>
      </c>
      <c r="F15" s="14">
        <f>SUM(F13:F14)</f>
        <v>0</v>
      </c>
      <c r="G15" s="14">
        <f>SUM(G13:G14)</f>
        <v>0</v>
      </c>
      <c r="H15" s="14">
        <f t="shared" si="0"/>
        <v>0</v>
      </c>
      <c r="I15" s="19"/>
      <c r="J15" s="91"/>
    </row>
    <row r="16" spans="1:12" ht="21" customHeight="1">
      <c r="A16" s="81">
        <v>3</v>
      </c>
      <c r="B16" s="140" t="s">
        <v>28</v>
      </c>
      <c r="C16" s="86">
        <v>0</v>
      </c>
      <c r="D16" s="81">
        <v>1</v>
      </c>
      <c r="E16" s="86">
        <f>C16*D16</f>
        <v>0</v>
      </c>
      <c r="F16" s="10">
        <v>0</v>
      </c>
      <c r="G16" s="10">
        <v>0</v>
      </c>
      <c r="H16" s="10">
        <f t="shared" si="0"/>
        <v>0</v>
      </c>
      <c r="I16" s="20"/>
      <c r="J16" s="96" t="s">
        <v>29</v>
      </c>
    </row>
    <row r="17" spans="1:10" ht="21" customHeight="1">
      <c r="A17" s="83"/>
      <c r="B17" s="142"/>
      <c r="C17" s="88"/>
      <c r="D17" s="83"/>
      <c r="E17" s="88"/>
      <c r="F17" s="10">
        <v>0</v>
      </c>
      <c r="G17" s="10">
        <v>0</v>
      </c>
      <c r="H17" s="10">
        <f t="shared" si="0"/>
        <v>0</v>
      </c>
      <c r="I17" s="20"/>
      <c r="J17" s="97"/>
    </row>
    <row r="18" spans="1:10" ht="21" customHeight="1">
      <c r="A18" s="83"/>
      <c r="B18" s="142"/>
      <c r="C18" s="88"/>
      <c r="D18" s="83"/>
      <c r="E18" s="88"/>
      <c r="F18" s="10">
        <v>0</v>
      </c>
      <c r="G18" s="10">
        <v>0</v>
      </c>
      <c r="H18" s="10">
        <f t="shared" si="0"/>
        <v>0</v>
      </c>
      <c r="I18" s="20"/>
      <c r="J18" s="97"/>
    </row>
    <row r="19" spans="1:10" s="17" customFormat="1" ht="21" customHeight="1">
      <c r="A19" s="11"/>
      <c r="B19" s="139" t="s">
        <v>30</v>
      </c>
      <c r="C19" s="13">
        <f>SUM(C16)</f>
        <v>0</v>
      </c>
      <c r="D19" s="13">
        <f>SUM(D16)</f>
        <v>1</v>
      </c>
      <c r="E19" s="13">
        <f>SUM(E16)</f>
        <v>0</v>
      </c>
      <c r="F19" s="14">
        <f>SUM(F16:F18)</f>
        <v>0</v>
      </c>
      <c r="G19" s="14">
        <f>SUM(G16:G18)</f>
        <v>0</v>
      </c>
      <c r="H19" s="14">
        <f t="shared" si="0"/>
        <v>0</v>
      </c>
      <c r="I19" s="19"/>
      <c r="J19" s="98"/>
    </row>
    <row r="20" spans="1:10" ht="19.95" customHeight="1">
      <c r="A20" s="80">
        <v>4</v>
      </c>
      <c r="B20" s="138" t="s">
        <v>31</v>
      </c>
      <c r="C20" s="85">
        <v>0</v>
      </c>
      <c r="D20" s="80">
        <v>1</v>
      </c>
      <c r="E20" s="85">
        <f>C20*D20</f>
        <v>0</v>
      </c>
      <c r="F20" s="10">
        <v>0</v>
      </c>
      <c r="G20" s="10">
        <v>0</v>
      </c>
      <c r="H20" s="10">
        <f t="shared" si="0"/>
        <v>0</v>
      </c>
      <c r="I20" s="143"/>
      <c r="J20" s="96" t="s">
        <v>33</v>
      </c>
    </row>
    <row r="21" spans="1:10" ht="19.95" customHeight="1">
      <c r="A21" s="80"/>
      <c r="B21" s="138"/>
      <c r="C21" s="85"/>
      <c r="D21" s="80"/>
      <c r="E21" s="85"/>
      <c r="F21" s="10">
        <v>0</v>
      </c>
      <c r="G21" s="10">
        <v>0</v>
      </c>
      <c r="H21" s="10">
        <f t="shared" si="0"/>
        <v>0</v>
      </c>
      <c r="I21" s="20"/>
      <c r="J21" s="97"/>
    </row>
    <row r="22" spans="1:10" ht="21" customHeight="1">
      <c r="A22" s="80"/>
      <c r="B22" s="138"/>
      <c r="C22" s="85"/>
      <c r="D22" s="80"/>
      <c r="E22" s="85"/>
      <c r="F22" s="10">
        <v>0</v>
      </c>
      <c r="G22" s="10">
        <v>0</v>
      </c>
      <c r="H22" s="10">
        <f t="shared" si="0"/>
        <v>0</v>
      </c>
      <c r="I22" s="20"/>
      <c r="J22" s="97"/>
    </row>
    <row r="23" spans="1:10" ht="21" customHeight="1">
      <c r="A23" s="80"/>
      <c r="B23" s="138"/>
      <c r="C23" s="85"/>
      <c r="D23" s="80"/>
      <c r="E23" s="85"/>
      <c r="F23" s="10">
        <v>0</v>
      </c>
      <c r="G23" s="10">
        <v>0</v>
      </c>
      <c r="H23" s="10">
        <f t="shared" si="0"/>
        <v>0</v>
      </c>
      <c r="I23" s="20"/>
      <c r="J23" s="97"/>
    </row>
    <row r="24" spans="1:10" s="17" customFormat="1" ht="21" customHeight="1">
      <c r="A24" s="11"/>
      <c r="B24" s="139" t="s">
        <v>34</v>
      </c>
      <c r="C24" s="13">
        <f>C20</f>
        <v>0</v>
      </c>
      <c r="D24" s="13">
        <f>D20</f>
        <v>1</v>
      </c>
      <c r="E24" s="13">
        <f>E20</f>
        <v>0</v>
      </c>
      <c r="F24" s="14">
        <f>SUM(F20:F23)</f>
        <v>0</v>
      </c>
      <c r="G24" s="14">
        <f>SUM(G20:G23)</f>
        <v>0</v>
      </c>
      <c r="H24" s="14">
        <f t="shared" si="0"/>
        <v>0</v>
      </c>
      <c r="I24" s="19"/>
      <c r="J24" s="98"/>
    </row>
    <row r="25" spans="1:10" ht="21" customHeight="1">
      <c r="A25" s="81">
        <v>5</v>
      </c>
      <c r="B25" s="140" t="s">
        <v>35</v>
      </c>
      <c r="C25" s="86">
        <v>0</v>
      </c>
      <c r="D25" s="81">
        <v>1</v>
      </c>
      <c r="E25" s="85">
        <f>C25*D25</f>
        <v>0</v>
      </c>
      <c r="F25" s="10">
        <v>0</v>
      </c>
      <c r="G25" s="10">
        <v>0</v>
      </c>
      <c r="H25" s="10">
        <f t="shared" si="0"/>
        <v>0</v>
      </c>
      <c r="J25" s="99" t="s">
        <v>36</v>
      </c>
    </row>
    <row r="26" spans="1:10" ht="21" customHeight="1">
      <c r="A26" s="83"/>
      <c r="B26" s="142"/>
      <c r="C26" s="88"/>
      <c r="D26" s="83"/>
      <c r="E26" s="85"/>
      <c r="F26" s="10">
        <v>0</v>
      </c>
      <c r="G26" s="10">
        <v>0</v>
      </c>
      <c r="H26" s="10">
        <f t="shared" si="0"/>
        <v>0</v>
      </c>
      <c r="I26" s="20"/>
      <c r="J26" s="100"/>
    </row>
    <row r="27" spans="1:10" ht="21" customHeight="1">
      <c r="A27" s="83"/>
      <c r="B27" s="142"/>
      <c r="C27" s="88"/>
      <c r="D27" s="83"/>
      <c r="E27" s="85"/>
      <c r="F27" s="10">
        <v>0</v>
      </c>
      <c r="G27" s="10">
        <v>0</v>
      </c>
      <c r="H27" s="10">
        <f t="shared" si="0"/>
        <v>0</v>
      </c>
      <c r="I27" s="20"/>
      <c r="J27" s="100"/>
    </row>
    <row r="28" spans="1:10" s="17" customFormat="1" ht="21" customHeight="1">
      <c r="A28" s="11"/>
      <c r="B28" s="139" t="s">
        <v>37</v>
      </c>
      <c r="C28" s="13">
        <f>SUM(C25:C27)</f>
        <v>0</v>
      </c>
      <c r="D28" s="13">
        <f>SUM(D25)</f>
        <v>1</v>
      </c>
      <c r="E28" s="13">
        <f>E25</f>
        <v>0</v>
      </c>
      <c r="F28" s="14">
        <f>SUM(F25:F27)</f>
        <v>0</v>
      </c>
      <c r="G28" s="14">
        <f>SUM(G25:G27)</f>
        <v>0</v>
      </c>
      <c r="H28" s="14">
        <f t="shared" si="0"/>
        <v>0</v>
      </c>
      <c r="I28" s="19"/>
      <c r="J28" s="101"/>
    </row>
    <row r="29" spans="1:10" ht="21" customHeight="1">
      <c r="A29" s="80">
        <v>6</v>
      </c>
      <c r="B29" s="138" t="s">
        <v>38</v>
      </c>
      <c r="C29" s="85">
        <v>0</v>
      </c>
      <c r="D29" s="80">
        <v>0</v>
      </c>
      <c r="E29" s="85">
        <f>C29*D29</f>
        <v>0</v>
      </c>
      <c r="F29" s="10">
        <v>0</v>
      </c>
      <c r="G29" s="10">
        <v>0</v>
      </c>
      <c r="H29" s="10">
        <f t="shared" si="0"/>
        <v>0</v>
      </c>
      <c r="I29" s="20"/>
      <c r="J29" s="89" t="s">
        <v>39</v>
      </c>
    </row>
    <row r="30" spans="1:10" ht="21" customHeight="1">
      <c r="A30" s="80"/>
      <c r="B30" s="138"/>
      <c r="C30" s="85"/>
      <c r="D30" s="80"/>
      <c r="E30" s="85"/>
      <c r="F30" s="10">
        <v>0</v>
      </c>
      <c r="G30" s="10">
        <v>0</v>
      </c>
      <c r="H30" s="10">
        <f t="shared" si="0"/>
        <v>0</v>
      </c>
      <c r="I30" s="20"/>
      <c r="J30" s="97"/>
    </row>
    <row r="31" spans="1:10" ht="21" customHeight="1">
      <c r="A31" s="80"/>
      <c r="B31" s="138"/>
      <c r="C31" s="85"/>
      <c r="D31" s="80"/>
      <c r="E31" s="85"/>
      <c r="F31" s="10">
        <v>0</v>
      </c>
      <c r="G31" s="10">
        <v>0</v>
      </c>
      <c r="H31" s="10">
        <f t="shared" si="0"/>
        <v>0</v>
      </c>
      <c r="I31" s="20"/>
      <c r="J31" s="97"/>
    </row>
    <row r="32" spans="1:10" s="17" customFormat="1" ht="21" customHeight="1">
      <c r="A32" s="11"/>
      <c r="B32" s="139" t="s">
        <v>40</v>
      </c>
      <c r="C32" s="13">
        <f>SUM(C29)</f>
        <v>0</v>
      </c>
      <c r="D32" s="13">
        <f t="shared" ref="D32:E32" si="1">SUM(D29)</f>
        <v>0</v>
      </c>
      <c r="E32" s="13">
        <f t="shared" si="1"/>
        <v>0</v>
      </c>
      <c r="F32" s="14">
        <f>SUM(F29:F31)</f>
        <v>0</v>
      </c>
      <c r="G32" s="14">
        <f>SUM(G29:G31)</f>
        <v>0</v>
      </c>
      <c r="H32" s="14">
        <f t="shared" si="0"/>
        <v>0</v>
      </c>
      <c r="I32" s="19"/>
      <c r="J32" s="98"/>
    </row>
    <row r="33" spans="1:10" ht="21" customHeight="1">
      <c r="A33" s="80">
        <v>7</v>
      </c>
      <c r="B33" s="138" t="s">
        <v>41</v>
      </c>
      <c r="C33" s="85">
        <v>0</v>
      </c>
      <c r="D33" s="80">
        <v>0</v>
      </c>
      <c r="E33" s="85">
        <f>C33</f>
        <v>0</v>
      </c>
      <c r="F33" s="10">
        <v>0</v>
      </c>
      <c r="G33" s="10">
        <v>0</v>
      </c>
      <c r="H33" s="10">
        <f t="shared" si="0"/>
        <v>0</v>
      </c>
      <c r="I33" s="20"/>
      <c r="J33" s="102"/>
    </row>
    <row r="34" spans="1:10" ht="21" customHeight="1">
      <c r="A34" s="80"/>
      <c r="B34" s="138"/>
      <c r="C34" s="85"/>
      <c r="D34" s="80"/>
      <c r="E34" s="85"/>
      <c r="F34" s="10">
        <v>0</v>
      </c>
      <c r="G34" s="10">
        <v>0</v>
      </c>
      <c r="H34" s="10">
        <f t="shared" si="0"/>
        <v>0</v>
      </c>
      <c r="I34" s="20"/>
      <c r="J34" s="92"/>
    </row>
    <row r="35" spans="1:10" ht="21" customHeight="1">
      <c r="A35" s="80"/>
      <c r="B35" s="138"/>
      <c r="C35" s="85"/>
      <c r="D35" s="80"/>
      <c r="E35" s="85"/>
      <c r="F35" s="10">
        <v>0</v>
      </c>
      <c r="G35" s="10">
        <v>0</v>
      </c>
      <c r="H35" s="10">
        <f t="shared" si="0"/>
        <v>0</v>
      </c>
      <c r="I35" s="20"/>
      <c r="J35" s="92"/>
    </row>
    <row r="36" spans="1:10" s="17" customFormat="1" ht="21" customHeight="1">
      <c r="A36" s="11"/>
      <c r="B36" s="139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4">
        <f>SUM(F33:F35)</f>
        <v>0</v>
      </c>
      <c r="G36" s="14">
        <f>SUM(G33:G35)</f>
        <v>0</v>
      </c>
      <c r="H36" s="14">
        <f t="shared" si="0"/>
        <v>0</v>
      </c>
      <c r="I36" s="19"/>
      <c r="J36" s="93"/>
    </row>
    <row r="37" spans="1:10" ht="21" customHeight="1">
      <c r="A37" s="80">
        <v>8</v>
      </c>
      <c r="B37" s="138" t="s">
        <v>43</v>
      </c>
      <c r="C37" s="85">
        <v>0</v>
      </c>
      <c r="D37" s="80">
        <v>0</v>
      </c>
      <c r="E37" s="85">
        <f>C37*D37</f>
        <v>0</v>
      </c>
      <c r="F37" s="10">
        <v>0</v>
      </c>
      <c r="G37" s="10">
        <v>0</v>
      </c>
      <c r="H37" s="10">
        <f t="shared" si="0"/>
        <v>0</v>
      </c>
      <c r="I37" s="20"/>
      <c r="J37" s="96" t="s">
        <v>44</v>
      </c>
    </row>
    <row r="38" spans="1:10" ht="21" customHeight="1">
      <c r="A38" s="80"/>
      <c r="B38" s="138"/>
      <c r="C38" s="85"/>
      <c r="D38" s="80"/>
      <c r="E38" s="85"/>
      <c r="F38" s="10">
        <v>0</v>
      </c>
      <c r="G38" s="10">
        <v>0</v>
      </c>
      <c r="H38" s="10">
        <f t="shared" si="0"/>
        <v>0</v>
      </c>
      <c r="I38" s="20"/>
      <c r="J38" s="97"/>
    </row>
    <row r="39" spans="1:10" s="17" customFormat="1" ht="21" customHeight="1">
      <c r="A39" s="11"/>
      <c r="B39" s="139" t="s">
        <v>45</v>
      </c>
      <c r="C39" s="13">
        <f>SUM(C37)</f>
        <v>0</v>
      </c>
      <c r="D39" s="13">
        <f t="shared" ref="D39:E39" si="2">SUM(D37)</f>
        <v>0</v>
      </c>
      <c r="E39" s="13">
        <f t="shared" si="2"/>
        <v>0</v>
      </c>
      <c r="F39" s="14">
        <f>SUM(F37:F38)</f>
        <v>0</v>
      </c>
      <c r="G39" s="14">
        <f t="shared" ref="G39" si="3">SUM(G37:G38)</f>
        <v>0</v>
      </c>
      <c r="H39" s="14">
        <f t="shared" si="0"/>
        <v>0</v>
      </c>
      <c r="I39" s="19"/>
      <c r="J39" s="98"/>
    </row>
    <row r="40" spans="1:10" ht="21" customHeight="1">
      <c r="A40" s="80">
        <v>9</v>
      </c>
      <c r="B40" s="138" t="s">
        <v>46</v>
      </c>
      <c r="C40" s="85">
        <v>0</v>
      </c>
      <c r="D40" s="80">
        <v>0</v>
      </c>
      <c r="E40" s="85">
        <f>C40*D40</f>
        <v>0</v>
      </c>
      <c r="F40" s="10">
        <v>1674.44</v>
      </c>
      <c r="G40" s="10">
        <v>0</v>
      </c>
      <c r="H40" s="10">
        <v>0</v>
      </c>
      <c r="I40" s="20" t="s">
        <v>115</v>
      </c>
      <c r="J40" s="89" t="s">
        <v>48</v>
      </c>
    </row>
    <row r="41" spans="1:10" ht="21" customHeight="1">
      <c r="A41" s="80"/>
      <c r="B41" s="138"/>
      <c r="C41" s="85"/>
      <c r="D41" s="80"/>
      <c r="E41" s="85"/>
      <c r="F41" s="10">
        <v>0</v>
      </c>
      <c r="G41" s="10">
        <v>307.39999999999998</v>
      </c>
      <c r="H41" s="10">
        <v>0</v>
      </c>
      <c r="I41" s="20" t="s">
        <v>49</v>
      </c>
      <c r="J41" s="90"/>
    </row>
    <row r="42" spans="1:10" ht="21" customHeight="1">
      <c r="A42" s="80"/>
      <c r="B42" s="138"/>
      <c r="C42" s="85"/>
      <c r="D42" s="80"/>
      <c r="E42" s="85"/>
      <c r="F42" s="10">
        <v>0</v>
      </c>
      <c r="G42" s="10">
        <v>0</v>
      </c>
      <c r="H42" s="10">
        <v>0</v>
      </c>
      <c r="I42" s="20"/>
      <c r="J42" s="90"/>
    </row>
    <row r="43" spans="1:10" ht="21" customHeight="1">
      <c r="A43" s="80"/>
      <c r="B43" s="138"/>
      <c r="C43" s="85"/>
      <c r="D43" s="80"/>
      <c r="E43" s="85"/>
      <c r="F43" s="10">
        <v>0</v>
      </c>
      <c r="G43" s="10">
        <v>0</v>
      </c>
      <c r="H43" s="10">
        <f>F43+G43</f>
        <v>0</v>
      </c>
      <c r="J43" s="90"/>
    </row>
    <row r="44" spans="1:10" s="17" customFormat="1" ht="21" customHeight="1">
      <c r="A44" s="11"/>
      <c r="B44" s="139" t="s">
        <v>52</v>
      </c>
      <c r="C44" s="13">
        <f>SUM(C40)</f>
        <v>0</v>
      </c>
      <c r="D44" s="13">
        <f t="shared" ref="D44:E44" si="4">SUM(D40)</f>
        <v>0</v>
      </c>
      <c r="E44" s="13">
        <f t="shared" si="4"/>
        <v>0</v>
      </c>
      <c r="F44" s="14">
        <f>SUM(F40:F43)</f>
        <v>1674.44</v>
      </c>
      <c r="G44" s="14">
        <f>SUM(G40:G43)</f>
        <v>307.39999999999998</v>
      </c>
      <c r="H44" s="14">
        <f>F44+G44</f>
        <v>1981.8400000000001</v>
      </c>
      <c r="I44" s="19"/>
      <c r="J44" s="91"/>
    </row>
    <row r="45" spans="1:10" ht="21" customHeight="1">
      <c r="A45" s="83">
        <v>10</v>
      </c>
      <c r="B45" s="140"/>
      <c r="C45" s="86">
        <v>0</v>
      </c>
      <c r="D45" s="81">
        <v>0</v>
      </c>
      <c r="E45" s="86">
        <v>0</v>
      </c>
      <c r="F45" s="10">
        <v>60</v>
      </c>
      <c r="G45" s="10">
        <v>0</v>
      </c>
      <c r="H45" s="10">
        <f>F45+G45</f>
        <v>60</v>
      </c>
      <c r="I45" s="20" t="s">
        <v>53</v>
      </c>
      <c r="J45" s="92"/>
    </row>
    <row r="46" spans="1:10" ht="21" customHeight="1">
      <c r="A46" s="83"/>
      <c r="B46" s="142"/>
      <c r="C46" s="88"/>
      <c r="D46" s="83"/>
      <c r="E46" s="88"/>
      <c r="F46" s="10">
        <f t="shared" ref="F46:F47" si="5">D46+E46</f>
        <v>0</v>
      </c>
      <c r="G46" s="10">
        <v>0</v>
      </c>
      <c r="H46" s="10">
        <f>SUM(F46:G46)</f>
        <v>0</v>
      </c>
      <c r="I46" s="20"/>
      <c r="J46" s="92"/>
    </row>
    <row r="47" spans="1:10" ht="21" customHeight="1">
      <c r="A47" s="82"/>
      <c r="B47" s="141"/>
      <c r="C47" s="87"/>
      <c r="D47" s="82"/>
      <c r="E47" s="87"/>
      <c r="F47" s="10">
        <f t="shared" si="5"/>
        <v>0</v>
      </c>
      <c r="G47" s="10">
        <v>0</v>
      </c>
      <c r="H47" s="10">
        <f>F47+G47</f>
        <v>0</v>
      </c>
      <c r="I47" s="20"/>
      <c r="J47" s="92"/>
    </row>
    <row r="48" spans="1:10" s="17" customFormat="1" ht="21" customHeight="1">
      <c r="A48" s="11"/>
      <c r="B48" s="139" t="s">
        <v>55</v>
      </c>
      <c r="C48" s="13">
        <f>C45</f>
        <v>0</v>
      </c>
      <c r="D48" s="13">
        <f>D45</f>
        <v>0</v>
      </c>
      <c r="E48" s="13">
        <f>E45</f>
        <v>0</v>
      </c>
      <c r="F48" s="14">
        <f>SUM(F45:F47)</f>
        <v>60</v>
      </c>
      <c r="G48" s="14">
        <f>SUM(G45:G47)</f>
        <v>0</v>
      </c>
      <c r="H48" s="14">
        <f t="shared" ref="H48" si="6">F48+G48</f>
        <v>60</v>
      </c>
      <c r="I48" s="19"/>
      <c r="J48" s="93"/>
    </row>
    <row r="49" spans="1:10" ht="21" customHeight="1">
      <c r="A49" s="11"/>
      <c r="B49" s="139" t="s">
        <v>1</v>
      </c>
      <c r="C49" s="13">
        <v>0</v>
      </c>
      <c r="D49" s="13">
        <v>0</v>
      </c>
      <c r="E49" s="13">
        <v>0</v>
      </c>
      <c r="F49" s="14">
        <f>SUM(F48,F44,F39,F36,F32,F28,F24,F19,F15,F12)</f>
        <v>1766.5</v>
      </c>
      <c r="G49" s="14">
        <f>SUM(G48,G44,G39,G36,G32,G28,G24,G19,G15,G12)</f>
        <v>307.39999999999998</v>
      </c>
      <c r="H49" s="14">
        <f>H12+H19+H15+H24+H28+H32+H36+H39+H44+H48</f>
        <v>2073.9</v>
      </c>
      <c r="I49" s="19"/>
      <c r="J49" s="21"/>
    </row>
    <row r="53" spans="1:10" ht="21" customHeight="1">
      <c r="A53" s="144" t="s">
        <v>56</v>
      </c>
      <c r="B53" s="145"/>
      <c r="C53" s="146" t="s">
        <v>57</v>
      </c>
      <c r="D53" s="146"/>
      <c r="E53" s="146" t="s">
        <v>58</v>
      </c>
      <c r="F53" s="146"/>
      <c r="G53" s="146" t="s">
        <v>59</v>
      </c>
      <c r="H53" s="146"/>
      <c r="I53" s="147" t="s">
        <v>60</v>
      </c>
    </row>
    <row r="54" spans="1:10" ht="21" customHeight="1">
      <c r="A54" s="148">
        <v>0</v>
      </c>
      <c r="B54" s="149"/>
      <c r="C54" s="149">
        <f>H49</f>
        <v>2073.9</v>
      </c>
      <c r="D54" s="149"/>
      <c r="E54" s="149">
        <f>F49</f>
        <v>1766.5</v>
      </c>
      <c r="F54" s="149"/>
      <c r="G54" s="149">
        <f>G49</f>
        <v>307.39999999999998</v>
      </c>
      <c r="H54" s="149"/>
      <c r="I54" s="150">
        <f>A54-C54</f>
        <v>-2073.9</v>
      </c>
    </row>
    <row r="56" spans="1:10" ht="21" customHeight="1">
      <c r="A56" s="16" t="s">
        <v>61</v>
      </c>
      <c r="B56" s="17"/>
      <c r="C56" s="18" t="s">
        <v>2</v>
      </c>
      <c r="D56" s="16"/>
      <c r="E56" s="16" t="s">
        <v>62</v>
      </c>
      <c r="F56" s="16"/>
      <c r="G56" s="16" t="s">
        <v>3</v>
      </c>
      <c r="H56" s="16"/>
      <c r="I56" s="17"/>
    </row>
  </sheetData>
  <mergeCells count="76">
    <mergeCell ref="A53:B53"/>
    <mergeCell ref="C53:D53"/>
    <mergeCell ref="E53:F53"/>
    <mergeCell ref="G53:H53"/>
    <mergeCell ref="A54:B54"/>
    <mergeCell ref="C54:D54"/>
    <mergeCell ref="E54:F54"/>
    <mergeCell ref="G54:H54"/>
    <mergeCell ref="A45:A47"/>
    <mergeCell ref="B45:B47"/>
    <mergeCell ref="C45:C47"/>
    <mergeCell ref="D45:D47"/>
    <mergeCell ref="E45:E47"/>
    <mergeCell ref="J45:J48"/>
    <mergeCell ref="A40:A43"/>
    <mergeCell ref="B40:B43"/>
    <mergeCell ref="C40:C43"/>
    <mergeCell ref="D40:D43"/>
    <mergeCell ref="E40:E43"/>
    <mergeCell ref="J40:J44"/>
    <mergeCell ref="A37:A38"/>
    <mergeCell ref="B37:B38"/>
    <mergeCell ref="C37:C38"/>
    <mergeCell ref="D37:D38"/>
    <mergeCell ref="E37:E38"/>
    <mergeCell ref="J37:J39"/>
    <mergeCell ref="A33:A35"/>
    <mergeCell ref="B33:B35"/>
    <mergeCell ref="C33:C35"/>
    <mergeCell ref="D33:D35"/>
    <mergeCell ref="E33:E35"/>
    <mergeCell ref="J33:J36"/>
    <mergeCell ref="A29:A31"/>
    <mergeCell ref="B29:B31"/>
    <mergeCell ref="C29:C31"/>
    <mergeCell ref="D29:D31"/>
    <mergeCell ref="E29:E31"/>
    <mergeCell ref="J29:J32"/>
    <mergeCell ref="A25:A27"/>
    <mergeCell ref="B25:B27"/>
    <mergeCell ref="C25:C27"/>
    <mergeCell ref="D25:D27"/>
    <mergeCell ref="E25:E27"/>
    <mergeCell ref="J25:J28"/>
    <mergeCell ref="A20:A23"/>
    <mergeCell ref="B20:B23"/>
    <mergeCell ref="C20:C23"/>
    <mergeCell ref="D20:D23"/>
    <mergeCell ref="E20:E23"/>
    <mergeCell ref="J20:J24"/>
    <mergeCell ref="A16:A18"/>
    <mergeCell ref="B16:B18"/>
    <mergeCell ref="C16:C18"/>
    <mergeCell ref="D16:D18"/>
    <mergeCell ref="E16:E18"/>
    <mergeCell ref="J16:J19"/>
    <mergeCell ref="A13:A14"/>
    <mergeCell ref="B13:B14"/>
    <mergeCell ref="C13:C14"/>
    <mergeCell ref="D13:D14"/>
    <mergeCell ref="E13:E14"/>
    <mergeCell ref="J13:J15"/>
    <mergeCell ref="A8:A11"/>
    <mergeCell ref="B8:B11"/>
    <mergeCell ref="C8:C11"/>
    <mergeCell ref="D8:D11"/>
    <mergeCell ref="E8:E11"/>
    <mergeCell ref="J8:J12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C9F8-2895-496B-93EF-A6665E28CACD}">
  <dimension ref="A2:L70"/>
  <sheetViews>
    <sheetView topLeftCell="A58" workbookViewId="0">
      <selection activeCell="H77" sqref="H77"/>
    </sheetView>
  </sheetViews>
  <sheetFormatPr defaultColWidth="8.88671875" defaultRowHeight="21" customHeight="1"/>
  <cols>
    <col min="1" max="1" width="8.88671875" style="1"/>
    <col min="2" max="2" width="16.5546875" customWidth="1"/>
    <col min="3" max="3" width="13.109375" style="2" customWidth="1"/>
    <col min="4" max="4" width="8.88671875" style="1"/>
    <col min="5" max="5" width="16.21875" style="1" customWidth="1"/>
    <col min="6" max="6" width="10.44140625" customWidth="1"/>
    <col min="7" max="7" width="11.5546875" customWidth="1"/>
    <col min="8" max="8" width="11.88671875" customWidth="1"/>
    <col min="9" max="9" width="34.44140625" customWidth="1"/>
    <col min="10" max="10" width="39.44140625" customWidth="1"/>
  </cols>
  <sheetData>
    <row r="2" spans="1:12" ht="21" customHeight="1">
      <c r="C2" s="67" t="s">
        <v>4</v>
      </c>
      <c r="D2" s="67"/>
      <c r="E2" s="67"/>
      <c r="F2" s="67"/>
      <c r="G2" s="67"/>
      <c r="H2" s="67"/>
      <c r="I2" s="51"/>
      <c r="J2" s="51"/>
      <c r="K2" s="51"/>
      <c r="L2" s="51"/>
    </row>
    <row r="4" spans="1:12" ht="21" customHeight="1">
      <c r="H4" s="94" t="s">
        <v>5</v>
      </c>
      <c r="I4" s="94"/>
      <c r="J4" s="94" t="s">
        <v>70</v>
      </c>
    </row>
    <row r="5" spans="1:12" ht="21" customHeight="1">
      <c r="H5" s="95"/>
      <c r="I5" s="95"/>
      <c r="J5" s="95"/>
    </row>
    <row r="6" spans="1:12" ht="21" customHeight="1">
      <c r="A6" s="103" t="s">
        <v>0</v>
      </c>
      <c r="B6" s="84" t="s">
        <v>7</v>
      </c>
      <c r="C6" s="68" t="s">
        <v>8</v>
      </c>
      <c r="D6" s="68"/>
      <c r="E6" s="68"/>
      <c r="F6" s="69" t="s">
        <v>9</v>
      </c>
      <c r="G6" s="69"/>
      <c r="H6" s="69"/>
      <c r="I6" s="69"/>
      <c r="J6" s="84" t="s">
        <v>10</v>
      </c>
    </row>
    <row r="7" spans="1:12" ht="21" customHeight="1">
      <c r="A7" s="103"/>
      <c r="B7" s="84"/>
      <c r="C7" s="5" t="s">
        <v>11</v>
      </c>
      <c r="D7" s="6" t="s">
        <v>12</v>
      </c>
      <c r="E7" s="3" t="s">
        <v>13</v>
      </c>
      <c r="F7" s="4" t="s">
        <v>14</v>
      </c>
      <c r="G7" s="4" t="s">
        <v>15</v>
      </c>
      <c r="H7" s="4" t="s">
        <v>16</v>
      </c>
      <c r="I7" s="4" t="s">
        <v>17</v>
      </c>
      <c r="J7" s="84"/>
    </row>
    <row r="8" spans="1:12" ht="21" customHeight="1">
      <c r="A8" s="80">
        <v>1</v>
      </c>
      <c r="B8" s="73" t="s">
        <v>18</v>
      </c>
      <c r="C8" s="85">
        <v>0</v>
      </c>
      <c r="D8" s="80">
        <v>0</v>
      </c>
      <c r="E8" s="85">
        <f>C8*D8</f>
        <v>0</v>
      </c>
      <c r="F8" s="10">
        <v>876</v>
      </c>
      <c r="G8" s="10">
        <v>0</v>
      </c>
      <c r="H8" s="10">
        <f t="shared" ref="H8:H62" si="0">F8+G8</f>
        <v>876</v>
      </c>
      <c r="I8" s="20" t="s">
        <v>71</v>
      </c>
      <c r="J8" s="89" t="s">
        <v>20</v>
      </c>
    </row>
    <row r="9" spans="1:12" ht="21" customHeight="1">
      <c r="A9" s="80"/>
      <c r="B9" s="73"/>
      <c r="C9" s="85"/>
      <c r="D9" s="80"/>
      <c r="E9" s="85"/>
      <c r="F9" s="10">
        <v>943</v>
      </c>
      <c r="G9" s="10">
        <v>0</v>
      </c>
      <c r="H9" s="10">
        <f t="shared" si="0"/>
        <v>943</v>
      </c>
      <c r="I9" s="20" t="s">
        <v>72</v>
      </c>
      <c r="J9" s="90"/>
    </row>
    <row r="10" spans="1:12" ht="21" customHeight="1">
      <c r="A10" s="80"/>
      <c r="B10" s="73"/>
      <c r="C10" s="85"/>
      <c r="D10" s="80"/>
      <c r="E10" s="85"/>
      <c r="F10" s="10">
        <v>90.81</v>
      </c>
      <c r="G10" s="10">
        <v>0</v>
      </c>
      <c r="H10" s="10">
        <f t="shared" si="0"/>
        <v>90.81</v>
      </c>
      <c r="I10" s="20" t="s">
        <v>73</v>
      </c>
      <c r="J10" s="90"/>
    </row>
    <row r="11" spans="1:12" ht="21" customHeight="1">
      <c r="A11" s="80"/>
      <c r="B11" s="73"/>
      <c r="C11" s="85"/>
      <c r="D11" s="80"/>
      <c r="E11" s="85"/>
      <c r="F11" s="52">
        <f>71*0.8</f>
        <v>56.800000000000004</v>
      </c>
      <c r="G11" s="52">
        <v>0</v>
      </c>
      <c r="H11" s="52">
        <f t="shared" si="0"/>
        <v>56.800000000000004</v>
      </c>
      <c r="I11" s="20" t="s">
        <v>74</v>
      </c>
      <c r="J11" s="90"/>
    </row>
    <row r="12" spans="1:12" ht="21" customHeight="1">
      <c r="A12" s="80"/>
      <c r="B12" s="73"/>
      <c r="C12" s="85"/>
      <c r="D12" s="80"/>
      <c r="E12" s="85"/>
      <c r="F12" s="52">
        <f>37*0.8</f>
        <v>29.6</v>
      </c>
      <c r="G12" s="52">
        <v>0</v>
      </c>
      <c r="H12" s="52">
        <f t="shared" si="0"/>
        <v>29.6</v>
      </c>
      <c r="I12" s="20" t="s">
        <v>75</v>
      </c>
      <c r="J12" s="90"/>
    </row>
    <row r="13" spans="1:12" ht="21" customHeight="1">
      <c r="A13" s="80"/>
      <c r="B13" s="73"/>
      <c r="C13" s="85"/>
      <c r="D13" s="80"/>
      <c r="E13" s="85"/>
      <c r="F13" s="52">
        <f>47*0.8</f>
        <v>37.6</v>
      </c>
      <c r="G13" s="52">
        <v>0</v>
      </c>
      <c r="H13" s="52">
        <f t="shared" si="0"/>
        <v>37.6</v>
      </c>
      <c r="I13" s="20" t="s">
        <v>76</v>
      </c>
      <c r="J13" s="90"/>
    </row>
    <row r="14" spans="1:12" ht="21" customHeight="1">
      <c r="A14" s="80"/>
      <c r="B14" s="73"/>
      <c r="C14" s="85"/>
      <c r="D14" s="80"/>
      <c r="E14" s="85"/>
      <c r="F14" s="52">
        <f>76*0.8</f>
        <v>60.800000000000004</v>
      </c>
      <c r="G14" s="52">
        <v>0</v>
      </c>
      <c r="H14" s="52">
        <f t="shared" si="0"/>
        <v>60.800000000000004</v>
      </c>
      <c r="I14" s="20" t="s">
        <v>77</v>
      </c>
      <c r="J14" s="90"/>
    </row>
    <row r="15" spans="1:12" s="17" customFormat="1" ht="21" customHeight="1">
      <c r="A15" s="53"/>
      <c r="B15" s="54" t="s">
        <v>24</v>
      </c>
      <c r="C15" s="55">
        <f>SUM(C8)</f>
        <v>0</v>
      </c>
      <c r="D15" s="55">
        <f>SUM(D8)</f>
        <v>0</v>
      </c>
      <c r="E15" s="55">
        <f>SUM(E8)</f>
        <v>0</v>
      </c>
      <c r="F15" s="56">
        <f>SUM(F8:F14)</f>
        <v>2094.6099999999997</v>
      </c>
      <c r="G15" s="56">
        <f>SUM(G8:G14)</f>
        <v>0</v>
      </c>
      <c r="H15" s="56">
        <f t="shared" si="0"/>
        <v>2094.6099999999997</v>
      </c>
      <c r="I15" s="57"/>
      <c r="J15" s="91"/>
    </row>
    <row r="16" spans="1:12" ht="21" customHeight="1">
      <c r="A16" s="81">
        <v>2</v>
      </c>
      <c r="B16" s="74" t="s">
        <v>25</v>
      </c>
      <c r="C16" s="86">
        <v>0</v>
      </c>
      <c r="D16" s="81">
        <v>0</v>
      </c>
      <c r="E16" s="86">
        <f>C16*D16</f>
        <v>0</v>
      </c>
      <c r="F16" s="10">
        <v>0</v>
      </c>
      <c r="G16" s="10">
        <v>0</v>
      </c>
      <c r="H16" s="10">
        <f t="shared" si="0"/>
        <v>0</v>
      </c>
      <c r="I16" s="20"/>
      <c r="J16" s="89" t="s">
        <v>26</v>
      </c>
    </row>
    <row r="17" spans="1:10" ht="21" customHeight="1">
      <c r="A17" s="82"/>
      <c r="B17" s="75"/>
      <c r="C17" s="87"/>
      <c r="D17" s="82"/>
      <c r="E17" s="87"/>
      <c r="F17" s="10">
        <v>0</v>
      </c>
      <c r="G17" s="10">
        <v>0</v>
      </c>
      <c r="H17" s="10">
        <f t="shared" si="0"/>
        <v>0</v>
      </c>
      <c r="I17" s="20"/>
      <c r="J17" s="90"/>
    </row>
    <row r="18" spans="1:10" s="17" customFormat="1" ht="21" customHeight="1">
      <c r="A18" s="53"/>
      <c r="B18" s="54" t="s">
        <v>27</v>
      </c>
      <c r="C18" s="55">
        <f>SUM(C16)</f>
        <v>0</v>
      </c>
      <c r="D18" s="55">
        <f>SUM(D16)</f>
        <v>0</v>
      </c>
      <c r="E18" s="55">
        <f>SUM(E16)</f>
        <v>0</v>
      </c>
      <c r="F18" s="56">
        <f>SUM(F16:F17)</f>
        <v>0</v>
      </c>
      <c r="G18" s="56">
        <f>SUM(G16:G17)</f>
        <v>0</v>
      </c>
      <c r="H18" s="56">
        <f t="shared" si="0"/>
        <v>0</v>
      </c>
      <c r="I18" s="57"/>
      <c r="J18" s="91"/>
    </row>
    <row r="19" spans="1:10" ht="21" customHeight="1">
      <c r="A19" s="81">
        <v>3</v>
      </c>
      <c r="B19" s="74" t="s">
        <v>28</v>
      </c>
      <c r="C19" s="86">
        <v>0</v>
      </c>
      <c r="D19" s="81">
        <v>1</v>
      </c>
      <c r="E19" s="86">
        <f>C19*D19</f>
        <v>0</v>
      </c>
      <c r="F19" s="10">
        <v>0</v>
      </c>
      <c r="G19" s="10">
        <v>0</v>
      </c>
      <c r="H19" s="10">
        <f t="shared" si="0"/>
        <v>0</v>
      </c>
      <c r="I19" s="20"/>
      <c r="J19" s="96" t="s">
        <v>29</v>
      </c>
    </row>
    <row r="20" spans="1:10" ht="21" customHeight="1">
      <c r="A20" s="83"/>
      <c r="B20" s="76"/>
      <c r="C20" s="88"/>
      <c r="D20" s="83"/>
      <c r="E20" s="88"/>
      <c r="F20" s="10">
        <v>0</v>
      </c>
      <c r="G20" s="10">
        <v>0</v>
      </c>
      <c r="H20" s="10">
        <f t="shared" si="0"/>
        <v>0</v>
      </c>
      <c r="I20" s="20"/>
      <c r="J20" s="97"/>
    </row>
    <row r="21" spans="1:10" ht="21" customHeight="1">
      <c r="A21" s="83"/>
      <c r="B21" s="76"/>
      <c r="C21" s="88"/>
      <c r="D21" s="83"/>
      <c r="E21" s="88"/>
      <c r="F21" s="10">
        <v>0</v>
      </c>
      <c r="G21" s="10">
        <v>0</v>
      </c>
      <c r="H21" s="10">
        <f t="shared" si="0"/>
        <v>0</v>
      </c>
      <c r="I21" s="20"/>
      <c r="J21" s="97"/>
    </row>
    <row r="22" spans="1:10" s="17" customFormat="1" ht="21" customHeight="1">
      <c r="A22" s="53"/>
      <c r="B22" s="54" t="s">
        <v>30</v>
      </c>
      <c r="C22" s="55">
        <f>SUM(C19)</f>
        <v>0</v>
      </c>
      <c r="D22" s="55">
        <f t="shared" ref="D22:E22" si="1">SUM(D19)</f>
        <v>1</v>
      </c>
      <c r="E22" s="55">
        <f t="shared" si="1"/>
        <v>0</v>
      </c>
      <c r="F22" s="56">
        <f>SUM(F19:F21)</f>
        <v>0</v>
      </c>
      <c r="G22" s="56">
        <f>SUM(G19:G21)</f>
        <v>0</v>
      </c>
      <c r="H22" s="56">
        <f t="shared" si="0"/>
        <v>0</v>
      </c>
      <c r="I22" s="57"/>
      <c r="J22" s="98"/>
    </row>
    <row r="23" spans="1:10" ht="21" customHeight="1">
      <c r="A23" s="81">
        <v>4</v>
      </c>
      <c r="B23" s="74" t="s">
        <v>31</v>
      </c>
      <c r="C23" s="86">
        <v>0</v>
      </c>
      <c r="D23" s="81">
        <v>1</v>
      </c>
      <c r="E23" s="86">
        <f>C23*D23</f>
        <v>0</v>
      </c>
      <c r="F23" s="10">
        <v>210</v>
      </c>
      <c r="G23" s="10">
        <v>0</v>
      </c>
      <c r="H23" s="10">
        <f t="shared" si="0"/>
        <v>210</v>
      </c>
      <c r="I23" s="20" t="s">
        <v>78</v>
      </c>
      <c r="J23" s="92" t="s">
        <v>33</v>
      </c>
    </row>
    <row r="24" spans="1:10" ht="19.95" customHeight="1">
      <c r="A24" s="83"/>
      <c r="B24" s="76"/>
      <c r="C24" s="88"/>
      <c r="D24" s="83"/>
      <c r="E24" s="88"/>
      <c r="F24" s="10">
        <v>234.2</v>
      </c>
      <c r="G24" s="10">
        <v>0</v>
      </c>
      <c r="H24" s="10">
        <f t="shared" si="0"/>
        <v>234.2</v>
      </c>
      <c r="I24" s="20" t="s">
        <v>79</v>
      </c>
      <c r="J24" s="92"/>
    </row>
    <row r="25" spans="1:10" ht="19.95" customHeight="1">
      <c r="A25" s="83"/>
      <c r="B25" s="76"/>
      <c r="C25" s="88"/>
      <c r="D25" s="83"/>
      <c r="E25" s="88"/>
      <c r="F25" s="10">
        <v>222.11</v>
      </c>
      <c r="G25" s="10">
        <v>0</v>
      </c>
      <c r="H25" s="10">
        <f t="shared" si="0"/>
        <v>222.11</v>
      </c>
      <c r="I25" s="20" t="s">
        <v>80</v>
      </c>
      <c r="J25" s="92"/>
    </row>
    <row r="26" spans="1:10" ht="21" customHeight="1">
      <c r="A26" s="83"/>
      <c r="B26" s="76"/>
      <c r="C26" s="88"/>
      <c r="D26" s="83"/>
      <c r="E26" s="88"/>
      <c r="F26" s="10">
        <v>78.010000000000005</v>
      </c>
      <c r="G26" s="10">
        <v>0</v>
      </c>
      <c r="H26" s="10">
        <f t="shared" si="0"/>
        <v>78.010000000000005</v>
      </c>
      <c r="I26" s="20" t="s">
        <v>81</v>
      </c>
      <c r="J26" s="92"/>
    </row>
    <row r="27" spans="1:10" ht="21" customHeight="1">
      <c r="A27" s="83"/>
      <c r="B27" s="76"/>
      <c r="C27" s="88"/>
      <c r="D27" s="83"/>
      <c r="E27" s="88"/>
      <c r="F27" s="10">
        <v>57.16</v>
      </c>
      <c r="G27" s="10">
        <v>0</v>
      </c>
      <c r="H27" s="10">
        <f t="shared" si="0"/>
        <v>57.16</v>
      </c>
      <c r="I27" s="20" t="s">
        <v>82</v>
      </c>
      <c r="J27" s="92"/>
    </row>
    <row r="28" spans="1:10" ht="21" customHeight="1">
      <c r="A28" s="83"/>
      <c r="B28" s="76"/>
      <c r="C28" s="88"/>
      <c r="D28" s="83"/>
      <c r="E28" s="88"/>
      <c r="F28" s="10">
        <v>75.47</v>
      </c>
      <c r="G28" s="10">
        <v>0</v>
      </c>
      <c r="H28" s="10">
        <f t="shared" si="0"/>
        <v>75.47</v>
      </c>
      <c r="I28" s="20" t="s">
        <v>83</v>
      </c>
      <c r="J28" s="92"/>
    </row>
    <row r="29" spans="1:10" ht="21" customHeight="1">
      <c r="A29" s="83"/>
      <c r="B29" s="76"/>
      <c r="C29" s="88"/>
      <c r="D29" s="83"/>
      <c r="E29" s="88"/>
      <c r="F29" s="10">
        <v>105.66</v>
      </c>
      <c r="G29" s="10">
        <v>0</v>
      </c>
      <c r="H29" s="10">
        <f t="shared" si="0"/>
        <v>105.66</v>
      </c>
      <c r="I29" s="20" t="s">
        <v>84</v>
      </c>
      <c r="J29" s="92"/>
    </row>
    <row r="30" spans="1:10" ht="21" customHeight="1">
      <c r="A30" s="83"/>
      <c r="B30" s="76"/>
      <c r="C30" s="88"/>
      <c r="D30" s="83"/>
      <c r="E30" s="88"/>
      <c r="F30" s="10">
        <v>47.66</v>
      </c>
      <c r="G30" s="10">
        <v>0</v>
      </c>
      <c r="H30" s="10">
        <f t="shared" si="0"/>
        <v>47.66</v>
      </c>
      <c r="I30" s="20" t="s">
        <v>85</v>
      </c>
      <c r="J30" s="92"/>
    </row>
    <row r="31" spans="1:10" ht="21" customHeight="1">
      <c r="A31" s="83"/>
      <c r="B31" s="76"/>
      <c r="C31" s="88"/>
      <c r="D31" s="83"/>
      <c r="E31" s="88"/>
      <c r="F31" s="10">
        <v>111.08</v>
      </c>
      <c r="G31" s="10">
        <v>0</v>
      </c>
      <c r="H31" s="10">
        <f t="shared" si="0"/>
        <v>111.08</v>
      </c>
      <c r="I31" s="20" t="s">
        <v>86</v>
      </c>
      <c r="J31" s="92"/>
    </row>
    <row r="32" spans="1:10" ht="21" customHeight="1">
      <c r="A32" s="83"/>
      <c r="B32" s="76"/>
      <c r="C32" s="88"/>
      <c r="D32" s="83"/>
      <c r="E32" s="88"/>
      <c r="F32" s="10">
        <v>0</v>
      </c>
      <c r="G32" s="10">
        <v>57.9</v>
      </c>
      <c r="H32" s="10">
        <f t="shared" si="0"/>
        <v>57.9</v>
      </c>
      <c r="I32" s="20" t="s">
        <v>87</v>
      </c>
      <c r="J32" s="92"/>
    </row>
    <row r="33" spans="1:10" ht="21" customHeight="1">
      <c r="A33" s="83"/>
      <c r="B33" s="76"/>
      <c r="C33" s="88"/>
      <c r="D33" s="83"/>
      <c r="E33" s="88"/>
      <c r="F33" s="10">
        <v>69.81</v>
      </c>
      <c r="G33" s="10">
        <v>0</v>
      </c>
      <c r="H33" s="10">
        <f t="shared" si="0"/>
        <v>69.81</v>
      </c>
      <c r="I33" s="20" t="s">
        <v>88</v>
      </c>
      <c r="J33" s="92"/>
    </row>
    <row r="34" spans="1:10" ht="21" customHeight="1">
      <c r="A34" s="83"/>
      <c r="B34" s="76"/>
      <c r="C34" s="88"/>
      <c r="D34" s="83"/>
      <c r="E34" s="88"/>
      <c r="F34" s="10">
        <v>92.73</v>
      </c>
      <c r="G34" s="10">
        <v>0</v>
      </c>
      <c r="H34" s="10">
        <f t="shared" si="0"/>
        <v>92.73</v>
      </c>
      <c r="I34" s="20" t="s">
        <v>89</v>
      </c>
      <c r="J34" s="92"/>
    </row>
    <row r="35" spans="1:10" ht="21" customHeight="1">
      <c r="A35" s="83"/>
      <c r="B35" s="76"/>
      <c r="C35" s="88"/>
      <c r="D35" s="83"/>
      <c r="E35" s="88"/>
      <c r="F35" s="10">
        <v>0</v>
      </c>
      <c r="G35" s="10">
        <v>46.4</v>
      </c>
      <c r="H35" s="10">
        <f t="shared" si="0"/>
        <v>46.4</v>
      </c>
      <c r="I35" s="20" t="s">
        <v>90</v>
      </c>
      <c r="J35" s="92"/>
    </row>
    <row r="36" spans="1:10" s="17" customFormat="1" ht="21" customHeight="1">
      <c r="A36" s="53"/>
      <c r="B36" s="54" t="s">
        <v>34</v>
      </c>
      <c r="C36" s="55">
        <f>C23</f>
        <v>0</v>
      </c>
      <c r="D36" s="55">
        <f>D23</f>
        <v>1</v>
      </c>
      <c r="E36" s="55">
        <f>E23</f>
        <v>0</v>
      </c>
      <c r="F36" s="56">
        <f>SUM(F23:F35)</f>
        <v>1303.8899999999999</v>
      </c>
      <c r="G36" s="56">
        <f>SUM(G23:G35)</f>
        <v>104.3</v>
      </c>
      <c r="H36" s="56">
        <f t="shared" si="0"/>
        <v>1408.1899999999998</v>
      </c>
      <c r="I36" s="57"/>
      <c r="J36" s="93"/>
    </row>
    <row r="37" spans="1:10" ht="21" customHeight="1">
      <c r="A37" s="81">
        <v>5</v>
      </c>
      <c r="B37" s="74" t="s">
        <v>35</v>
      </c>
      <c r="C37" s="86">
        <v>0</v>
      </c>
      <c r="D37" s="81">
        <v>1</v>
      </c>
      <c r="E37" s="85">
        <f>C37*D37</f>
        <v>0</v>
      </c>
      <c r="F37" s="10">
        <v>0</v>
      </c>
      <c r="G37" s="10">
        <v>0</v>
      </c>
      <c r="H37" s="10">
        <f t="shared" si="0"/>
        <v>0</v>
      </c>
      <c r="I37" s="20"/>
      <c r="J37" s="99" t="s">
        <v>36</v>
      </c>
    </row>
    <row r="38" spans="1:10" ht="21" customHeight="1">
      <c r="A38" s="83"/>
      <c r="B38" s="76"/>
      <c r="C38" s="88"/>
      <c r="D38" s="83"/>
      <c r="E38" s="85"/>
      <c r="F38" s="10">
        <v>0</v>
      </c>
      <c r="G38" s="10">
        <v>0</v>
      </c>
      <c r="H38" s="10">
        <f t="shared" si="0"/>
        <v>0</v>
      </c>
      <c r="I38" s="20"/>
      <c r="J38" s="100"/>
    </row>
    <row r="39" spans="1:10" ht="21" customHeight="1">
      <c r="A39" s="83"/>
      <c r="B39" s="76"/>
      <c r="C39" s="88"/>
      <c r="D39" s="83"/>
      <c r="E39" s="85"/>
      <c r="F39" s="10">
        <v>0</v>
      </c>
      <c r="G39" s="10">
        <v>0</v>
      </c>
      <c r="H39" s="10">
        <f t="shared" si="0"/>
        <v>0</v>
      </c>
      <c r="I39" s="20"/>
      <c r="J39" s="100"/>
    </row>
    <row r="40" spans="1:10" ht="21" customHeight="1">
      <c r="A40" s="83"/>
      <c r="B40" s="76"/>
      <c r="C40" s="88"/>
      <c r="D40" s="83"/>
      <c r="E40" s="85"/>
      <c r="F40" s="10">
        <v>0</v>
      </c>
      <c r="G40" s="10">
        <v>0</v>
      </c>
      <c r="H40" s="10">
        <f t="shared" si="0"/>
        <v>0</v>
      </c>
      <c r="I40" s="20"/>
      <c r="J40" s="100"/>
    </row>
    <row r="41" spans="1:10" s="17" customFormat="1" ht="21" customHeight="1">
      <c r="A41" s="53"/>
      <c r="B41" s="54" t="s">
        <v>37</v>
      </c>
      <c r="C41" s="55">
        <f>SUM(C37:C40)</f>
        <v>0</v>
      </c>
      <c r="D41" s="55">
        <f>SUM(D37)</f>
        <v>1</v>
      </c>
      <c r="E41" s="55">
        <f>E37</f>
        <v>0</v>
      </c>
      <c r="F41" s="56">
        <f>SUM(F37:F40)</f>
        <v>0</v>
      </c>
      <c r="G41" s="56">
        <f>SUM(G37:G40)</f>
        <v>0</v>
      </c>
      <c r="H41" s="56">
        <f t="shared" si="0"/>
        <v>0</v>
      </c>
      <c r="I41" s="57"/>
      <c r="J41" s="101"/>
    </row>
    <row r="42" spans="1:10" ht="21" customHeight="1">
      <c r="A42" s="80">
        <v>6</v>
      </c>
      <c r="B42" s="73" t="s">
        <v>38</v>
      </c>
      <c r="C42" s="85">
        <v>0</v>
      </c>
      <c r="D42" s="80">
        <v>0</v>
      </c>
      <c r="E42" s="85">
        <f>C42*D42</f>
        <v>0</v>
      </c>
      <c r="F42" s="10">
        <v>0</v>
      </c>
      <c r="G42" s="10">
        <v>0</v>
      </c>
      <c r="H42" s="10">
        <f t="shared" si="0"/>
        <v>0</v>
      </c>
      <c r="I42" s="20"/>
      <c r="J42" s="89" t="s">
        <v>39</v>
      </c>
    </row>
    <row r="43" spans="1:10" ht="21" customHeight="1">
      <c r="A43" s="80"/>
      <c r="B43" s="73"/>
      <c r="C43" s="85"/>
      <c r="D43" s="80"/>
      <c r="E43" s="85"/>
      <c r="F43" s="10">
        <v>0</v>
      </c>
      <c r="G43" s="10">
        <v>0</v>
      </c>
      <c r="H43" s="10">
        <f t="shared" si="0"/>
        <v>0</v>
      </c>
      <c r="I43" s="20"/>
      <c r="J43" s="97"/>
    </row>
    <row r="44" spans="1:10" ht="21" customHeight="1">
      <c r="A44" s="80"/>
      <c r="B44" s="73"/>
      <c r="C44" s="85"/>
      <c r="D44" s="80"/>
      <c r="E44" s="85"/>
      <c r="F44" s="10">
        <v>0</v>
      </c>
      <c r="G44" s="10">
        <v>0</v>
      </c>
      <c r="H44" s="10">
        <f t="shared" si="0"/>
        <v>0</v>
      </c>
      <c r="I44" s="20"/>
      <c r="J44" s="97"/>
    </row>
    <row r="45" spans="1:10" s="17" customFormat="1" ht="21" customHeight="1">
      <c r="A45" s="53"/>
      <c r="B45" s="54" t="s">
        <v>40</v>
      </c>
      <c r="C45" s="55">
        <f>SUM(C42)</f>
        <v>0</v>
      </c>
      <c r="D45" s="55">
        <f t="shared" ref="D45:E45" si="2">SUM(D42)</f>
        <v>0</v>
      </c>
      <c r="E45" s="55">
        <f t="shared" si="2"/>
        <v>0</v>
      </c>
      <c r="F45" s="56">
        <f>SUM(F42:F44)</f>
        <v>0</v>
      </c>
      <c r="G45" s="56">
        <f>SUM(G42:G44)</f>
        <v>0</v>
      </c>
      <c r="H45" s="56">
        <f t="shared" si="0"/>
        <v>0</v>
      </c>
      <c r="I45" s="57"/>
      <c r="J45" s="98"/>
    </row>
    <row r="46" spans="1:10" ht="21" customHeight="1">
      <c r="A46" s="80">
        <v>7</v>
      </c>
      <c r="B46" s="73" t="s">
        <v>41</v>
      </c>
      <c r="C46" s="85">
        <v>0</v>
      </c>
      <c r="D46" s="80">
        <v>0</v>
      </c>
      <c r="E46" s="85">
        <f>C46</f>
        <v>0</v>
      </c>
      <c r="F46" s="10">
        <v>684</v>
      </c>
      <c r="G46" s="10">
        <v>0</v>
      </c>
      <c r="H46" s="10">
        <f t="shared" si="0"/>
        <v>684</v>
      </c>
      <c r="I46" s="20" t="s">
        <v>91</v>
      </c>
      <c r="J46" s="102"/>
    </row>
    <row r="47" spans="1:10" ht="21" customHeight="1">
      <c r="A47" s="80"/>
      <c r="B47" s="73"/>
      <c r="C47" s="85"/>
      <c r="D47" s="80"/>
      <c r="E47" s="85"/>
      <c r="F47" s="10">
        <v>0</v>
      </c>
      <c r="G47" s="10">
        <v>99</v>
      </c>
      <c r="H47" s="10">
        <f t="shared" si="0"/>
        <v>99</v>
      </c>
      <c r="I47" s="20" t="s">
        <v>92</v>
      </c>
      <c r="J47" s="92"/>
    </row>
    <row r="48" spans="1:10" ht="21" customHeight="1">
      <c r="A48" s="80"/>
      <c r="B48" s="73"/>
      <c r="C48" s="85"/>
      <c r="D48" s="80"/>
      <c r="E48" s="85"/>
      <c r="F48" s="10">
        <v>105</v>
      </c>
      <c r="G48" s="10">
        <v>0</v>
      </c>
      <c r="H48" s="10">
        <f t="shared" si="0"/>
        <v>105</v>
      </c>
      <c r="I48" s="20" t="s">
        <v>93</v>
      </c>
      <c r="J48" s="92"/>
    </row>
    <row r="49" spans="1:10" ht="21" customHeight="1">
      <c r="A49" s="80"/>
      <c r="B49" s="73"/>
      <c r="C49" s="85"/>
      <c r="D49" s="80"/>
      <c r="E49" s="85"/>
      <c r="F49" s="10">
        <v>0</v>
      </c>
      <c r="G49" s="10">
        <v>0</v>
      </c>
      <c r="H49" s="10">
        <f t="shared" si="0"/>
        <v>0</v>
      </c>
      <c r="I49" s="20"/>
      <c r="J49" s="92"/>
    </row>
    <row r="50" spans="1:10" ht="21" customHeight="1">
      <c r="A50" s="80"/>
      <c r="B50" s="73"/>
      <c r="C50" s="85"/>
      <c r="D50" s="80"/>
      <c r="E50" s="85"/>
      <c r="F50" s="10">
        <v>0</v>
      </c>
      <c r="G50" s="10">
        <v>0</v>
      </c>
      <c r="H50" s="10">
        <f t="shared" si="0"/>
        <v>0</v>
      </c>
      <c r="I50" s="20"/>
      <c r="J50" s="92"/>
    </row>
    <row r="51" spans="1:10" s="17" customFormat="1" ht="21" customHeight="1">
      <c r="A51" s="53"/>
      <c r="B51" s="54" t="s">
        <v>42</v>
      </c>
      <c r="C51" s="55">
        <f>SUM(C46)</f>
        <v>0</v>
      </c>
      <c r="D51" s="55">
        <f t="shared" ref="D51:E51" si="3">SUM(D46)</f>
        <v>0</v>
      </c>
      <c r="E51" s="55">
        <f t="shared" si="3"/>
        <v>0</v>
      </c>
      <c r="F51" s="56">
        <f>SUM(F46:F50)</f>
        <v>789</v>
      </c>
      <c r="G51" s="56">
        <f>SUM(G46:G50)</f>
        <v>99</v>
      </c>
      <c r="H51" s="56">
        <f t="shared" si="0"/>
        <v>888</v>
      </c>
      <c r="I51" s="57"/>
      <c r="J51" s="93"/>
    </row>
    <row r="52" spans="1:10" ht="21" customHeight="1">
      <c r="A52" s="80">
        <v>8</v>
      </c>
      <c r="B52" s="73" t="s">
        <v>43</v>
      </c>
      <c r="C52" s="85">
        <v>0</v>
      </c>
      <c r="D52" s="80">
        <v>0</v>
      </c>
      <c r="E52" s="85">
        <f>C52*D52</f>
        <v>0</v>
      </c>
      <c r="F52" s="10">
        <v>0</v>
      </c>
      <c r="G52" s="10">
        <v>0</v>
      </c>
      <c r="H52" s="10">
        <f t="shared" si="0"/>
        <v>0</v>
      </c>
      <c r="I52" s="20"/>
      <c r="J52" s="96" t="s">
        <v>44</v>
      </c>
    </row>
    <row r="53" spans="1:10" ht="21" customHeight="1">
      <c r="A53" s="80"/>
      <c r="B53" s="73"/>
      <c r="C53" s="85"/>
      <c r="D53" s="80"/>
      <c r="E53" s="85"/>
      <c r="F53" s="10">
        <v>0</v>
      </c>
      <c r="G53" s="10">
        <v>0</v>
      </c>
      <c r="H53" s="10">
        <f t="shared" si="0"/>
        <v>0</v>
      </c>
      <c r="I53" s="20"/>
      <c r="J53" s="97"/>
    </row>
    <row r="54" spans="1:10" s="17" customFormat="1" ht="21" customHeight="1">
      <c r="A54" s="53"/>
      <c r="B54" s="54" t="s">
        <v>45</v>
      </c>
      <c r="C54" s="55">
        <f>SUM(C52)</f>
        <v>0</v>
      </c>
      <c r="D54" s="55">
        <f t="shared" ref="D54:E54" si="4">SUM(D52)</f>
        <v>0</v>
      </c>
      <c r="E54" s="55">
        <f t="shared" si="4"/>
        <v>0</v>
      </c>
      <c r="F54" s="56">
        <f>SUM(F52:F53)</f>
        <v>0</v>
      </c>
      <c r="G54" s="56">
        <f t="shared" ref="G54" si="5">SUM(G52:G53)</f>
        <v>0</v>
      </c>
      <c r="H54" s="56">
        <f t="shared" si="0"/>
        <v>0</v>
      </c>
      <c r="I54" s="57"/>
      <c r="J54" s="98"/>
    </row>
    <row r="55" spans="1:10" ht="21" customHeight="1">
      <c r="A55" s="80">
        <v>9</v>
      </c>
      <c r="B55" s="73" t="s">
        <v>46</v>
      </c>
      <c r="C55" s="85">
        <v>0</v>
      </c>
      <c r="D55" s="80">
        <v>0</v>
      </c>
      <c r="E55" s="85">
        <f>C55*D55</f>
        <v>0</v>
      </c>
      <c r="F55" s="10">
        <v>0</v>
      </c>
      <c r="G55" s="10">
        <v>0</v>
      </c>
      <c r="H55" s="10">
        <f t="shared" si="0"/>
        <v>0</v>
      </c>
      <c r="I55" s="20"/>
      <c r="J55" s="89" t="s">
        <v>48</v>
      </c>
    </row>
    <row r="56" spans="1:10" ht="21" customHeight="1">
      <c r="A56" s="80"/>
      <c r="B56" s="73"/>
      <c r="C56" s="85"/>
      <c r="D56" s="80"/>
      <c r="E56" s="85"/>
      <c r="F56" s="10">
        <v>0</v>
      </c>
      <c r="G56" s="10">
        <v>0</v>
      </c>
      <c r="H56" s="10">
        <f t="shared" si="0"/>
        <v>0</v>
      </c>
      <c r="I56" s="20"/>
      <c r="J56" s="90"/>
    </row>
    <row r="57" spans="1:10" ht="21" customHeight="1">
      <c r="A57" s="80"/>
      <c r="B57" s="73"/>
      <c r="C57" s="85"/>
      <c r="D57" s="80"/>
      <c r="E57" s="85"/>
      <c r="F57" s="10">
        <v>0</v>
      </c>
      <c r="G57" s="10">
        <v>0</v>
      </c>
      <c r="H57" s="10">
        <f t="shared" si="0"/>
        <v>0</v>
      </c>
      <c r="I57" s="20"/>
      <c r="J57" s="90"/>
    </row>
    <row r="58" spans="1:10" s="17" customFormat="1" ht="21" customHeight="1">
      <c r="A58" s="53"/>
      <c r="B58" s="54" t="s">
        <v>52</v>
      </c>
      <c r="C58" s="55">
        <f>SUM(C55)</f>
        <v>0</v>
      </c>
      <c r="D58" s="55">
        <f t="shared" ref="D58:E58" si="6">SUM(D55)</f>
        <v>0</v>
      </c>
      <c r="E58" s="55">
        <f t="shared" si="6"/>
        <v>0</v>
      </c>
      <c r="F58" s="56">
        <f>SUM(F55:F57)</f>
        <v>0</v>
      </c>
      <c r="G58" s="56">
        <f t="shared" ref="G58" si="7">SUM(G55:G57)</f>
        <v>0</v>
      </c>
      <c r="H58" s="56">
        <f t="shared" si="0"/>
        <v>0</v>
      </c>
      <c r="I58" s="57"/>
      <c r="J58" s="91"/>
    </row>
    <row r="59" spans="1:10" ht="21" customHeight="1">
      <c r="A59" s="15">
        <v>10</v>
      </c>
      <c r="B59" s="8"/>
      <c r="C59" s="9">
        <v>0</v>
      </c>
      <c r="D59" s="7">
        <v>0</v>
      </c>
      <c r="E59" s="9">
        <v>0</v>
      </c>
      <c r="F59" s="10">
        <v>1606</v>
      </c>
      <c r="G59" s="10">
        <v>0</v>
      </c>
      <c r="H59" s="10">
        <f t="shared" si="0"/>
        <v>1606</v>
      </c>
      <c r="I59" s="20" t="s">
        <v>94</v>
      </c>
      <c r="J59" s="92"/>
    </row>
    <row r="60" spans="1:10" ht="21" customHeight="1">
      <c r="A60" s="15"/>
      <c r="B60" s="8"/>
      <c r="C60" s="9"/>
      <c r="D60" s="7"/>
      <c r="E60" s="9"/>
      <c r="F60" s="10">
        <v>40</v>
      </c>
      <c r="G60" s="10">
        <v>0</v>
      </c>
      <c r="H60" s="10">
        <f t="shared" si="0"/>
        <v>40</v>
      </c>
      <c r="I60" s="20" t="s">
        <v>95</v>
      </c>
      <c r="J60" s="92"/>
    </row>
    <row r="61" spans="1:10" ht="21" customHeight="1">
      <c r="A61" s="15"/>
      <c r="B61" s="8"/>
      <c r="C61" s="9"/>
      <c r="D61" s="7"/>
      <c r="E61" s="9"/>
      <c r="F61" s="10">
        <v>40</v>
      </c>
      <c r="G61" s="10">
        <v>0</v>
      </c>
      <c r="H61" s="10">
        <f t="shared" si="0"/>
        <v>40</v>
      </c>
      <c r="I61" s="20" t="s">
        <v>96</v>
      </c>
      <c r="J61" s="92"/>
    </row>
    <row r="62" spans="1:10" s="17" customFormat="1" ht="21" customHeight="1">
      <c r="A62" s="53"/>
      <c r="B62" s="54" t="s">
        <v>55</v>
      </c>
      <c r="C62" s="55">
        <f>C59</f>
        <v>0</v>
      </c>
      <c r="D62" s="55">
        <f>D59</f>
        <v>0</v>
      </c>
      <c r="E62" s="55">
        <f>E59</f>
        <v>0</v>
      </c>
      <c r="F62" s="56">
        <f>SUM(F59:F61)</f>
        <v>1686</v>
      </c>
      <c r="G62" s="56">
        <f>SUM(G59:G61)</f>
        <v>0</v>
      </c>
      <c r="H62" s="56">
        <f t="shared" si="0"/>
        <v>1686</v>
      </c>
      <c r="I62" s="57"/>
      <c r="J62" s="93"/>
    </row>
    <row r="63" spans="1:10" ht="21" customHeight="1">
      <c r="A63" s="53"/>
      <c r="B63" s="54" t="s">
        <v>1</v>
      </c>
      <c r="C63" s="55">
        <v>0</v>
      </c>
      <c r="D63" s="55">
        <v>0</v>
      </c>
      <c r="E63" s="55">
        <v>0</v>
      </c>
      <c r="F63" s="56">
        <f>SUM(F62,F58,F54,F51,F45,F41,F36,F22,F18,F15)</f>
        <v>5873.5</v>
      </c>
      <c r="G63" s="56">
        <f>SUM(G62,G58,G54,G51,G45,G41,G36,G22,G18,G15)</f>
        <v>203.3</v>
      </c>
      <c r="H63" s="56">
        <f>H15+H22+H18+H36+H41+H45+H51+H54+H58+H62</f>
        <v>6076.7999999999993</v>
      </c>
      <c r="I63" s="57"/>
      <c r="J63" s="21"/>
    </row>
    <row r="67" spans="1:9" ht="21" customHeight="1">
      <c r="A67" s="70" t="s">
        <v>56</v>
      </c>
      <c r="B67" s="71"/>
      <c r="C67" s="72" t="s">
        <v>57</v>
      </c>
      <c r="D67" s="72"/>
      <c r="E67" s="72" t="s">
        <v>58</v>
      </c>
      <c r="F67" s="72"/>
      <c r="G67" s="72" t="s">
        <v>59</v>
      </c>
      <c r="H67" s="72"/>
      <c r="I67" s="22" t="s">
        <v>60</v>
      </c>
    </row>
    <row r="68" spans="1:9" ht="21" customHeight="1">
      <c r="A68" s="77">
        <v>0</v>
      </c>
      <c r="B68" s="78"/>
      <c r="C68" s="78">
        <f>H63</f>
        <v>6076.7999999999993</v>
      </c>
      <c r="D68" s="78"/>
      <c r="E68" s="78">
        <f>F63</f>
        <v>5873.5</v>
      </c>
      <c r="F68" s="78"/>
      <c r="G68" s="78">
        <f>G63</f>
        <v>203.3</v>
      </c>
      <c r="H68" s="78"/>
      <c r="I68" s="23">
        <f>A68-C68</f>
        <v>-6076.7999999999993</v>
      </c>
    </row>
    <row r="70" spans="1:9" ht="21" customHeight="1">
      <c r="A70" s="16" t="s">
        <v>61</v>
      </c>
      <c r="B70" s="17"/>
      <c r="C70" s="18" t="s">
        <v>2</v>
      </c>
      <c r="D70" s="16"/>
      <c r="E70" s="16" t="s">
        <v>62</v>
      </c>
      <c r="F70" s="16"/>
      <c r="G70" s="16" t="s">
        <v>3</v>
      </c>
      <c r="H70" s="16"/>
      <c r="I70" s="17"/>
    </row>
  </sheetData>
  <mergeCells count="71">
    <mergeCell ref="J59:J62"/>
    <mergeCell ref="A67:B67"/>
    <mergeCell ref="C67:D67"/>
    <mergeCell ref="E67:F67"/>
    <mergeCell ref="G67:H67"/>
    <mergeCell ref="A68:B68"/>
    <mergeCell ref="C68:D68"/>
    <mergeCell ref="E68:F68"/>
    <mergeCell ref="G68:H68"/>
    <mergeCell ref="A55:A57"/>
    <mergeCell ref="B55:B57"/>
    <mergeCell ref="C55:C57"/>
    <mergeCell ref="D55:D57"/>
    <mergeCell ref="E55:E57"/>
    <mergeCell ref="J55:J58"/>
    <mergeCell ref="A52:A53"/>
    <mergeCell ref="B52:B53"/>
    <mergeCell ref="C52:C53"/>
    <mergeCell ref="D52:D53"/>
    <mergeCell ref="E52:E53"/>
    <mergeCell ref="J52:J54"/>
    <mergeCell ref="J46:J51"/>
    <mergeCell ref="A42:A44"/>
    <mergeCell ref="B42:B44"/>
    <mergeCell ref="C42:C44"/>
    <mergeCell ref="D42:D44"/>
    <mergeCell ref="E42:E44"/>
    <mergeCell ref="J42:J45"/>
    <mergeCell ref="A46:A50"/>
    <mergeCell ref="B46:B50"/>
    <mergeCell ref="C46:C50"/>
    <mergeCell ref="D46:D50"/>
    <mergeCell ref="E46:E50"/>
    <mergeCell ref="J37:J41"/>
    <mergeCell ref="A23:A35"/>
    <mergeCell ref="B23:B35"/>
    <mergeCell ref="C23:C35"/>
    <mergeCell ref="D23:D35"/>
    <mergeCell ref="E23:E35"/>
    <mergeCell ref="J23:J36"/>
    <mergeCell ref="A37:A40"/>
    <mergeCell ref="B37:B40"/>
    <mergeCell ref="C37:C40"/>
    <mergeCell ref="D37:D40"/>
    <mergeCell ref="E37:E40"/>
    <mergeCell ref="J19:J22"/>
    <mergeCell ref="A16:A17"/>
    <mergeCell ref="B16:B17"/>
    <mergeCell ref="C16:C17"/>
    <mergeCell ref="D16:D17"/>
    <mergeCell ref="E16:E17"/>
    <mergeCell ref="J16:J18"/>
    <mergeCell ref="A19:A21"/>
    <mergeCell ref="B19:B21"/>
    <mergeCell ref="C19:C21"/>
    <mergeCell ref="D19:D21"/>
    <mergeCell ref="E19:E21"/>
    <mergeCell ref="J8:J15"/>
    <mergeCell ref="C2:H2"/>
    <mergeCell ref="H4:I5"/>
    <mergeCell ref="J4:J5"/>
    <mergeCell ref="A6:A7"/>
    <mergeCell ref="B6:B7"/>
    <mergeCell ref="C6:E6"/>
    <mergeCell ref="F6:I6"/>
    <mergeCell ref="J6:J7"/>
    <mergeCell ref="A8:A14"/>
    <mergeCell ref="B8:B14"/>
    <mergeCell ref="C8:C14"/>
    <mergeCell ref="D8:D14"/>
    <mergeCell ref="E8:E14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9151-158E-439E-979F-EFBE20C43AB2}">
  <dimension ref="A2:L59"/>
  <sheetViews>
    <sheetView view="pageBreakPreview" topLeftCell="A49" zoomScale="90" zoomScaleNormal="100" zoomScaleSheetLayoutView="90" workbookViewId="0">
      <selection activeCell="J56" sqref="J56"/>
    </sheetView>
  </sheetViews>
  <sheetFormatPr defaultColWidth="8.88671875" defaultRowHeight="13.8"/>
  <cols>
    <col min="1" max="1" width="8.88671875" style="1"/>
    <col min="2" max="2" width="16.44140625" customWidth="1"/>
    <col min="3" max="3" width="13.109375" style="2" customWidth="1"/>
    <col min="4" max="4" width="8.88671875" style="1"/>
    <col min="5" max="5" width="16.109375" style="1" customWidth="1"/>
    <col min="6" max="6" width="10.44140625" customWidth="1"/>
    <col min="7" max="7" width="11.44140625" customWidth="1"/>
    <col min="8" max="8" width="13.44140625" customWidth="1"/>
    <col min="9" max="9" width="27.44140625" customWidth="1"/>
    <col min="10" max="10" width="39.44140625" customWidth="1"/>
  </cols>
  <sheetData>
    <row r="2" spans="1:12" ht="21" customHeight="1">
      <c r="C2" s="107" t="s">
        <v>4</v>
      </c>
      <c r="D2" s="107"/>
      <c r="E2" s="107"/>
      <c r="F2" s="107"/>
      <c r="G2" s="107"/>
      <c r="H2" s="107"/>
      <c r="I2" s="30"/>
      <c r="J2" s="30"/>
      <c r="K2" s="30"/>
      <c r="L2" s="30"/>
    </row>
    <row r="4" spans="1:12" ht="21" customHeight="1">
      <c r="H4" s="108" t="s">
        <v>63</v>
      </c>
      <c r="I4" s="108"/>
      <c r="J4" s="108" t="s">
        <v>64</v>
      </c>
    </row>
    <row r="5" spans="1:12" ht="21" customHeight="1">
      <c r="H5" s="109"/>
      <c r="I5" s="109"/>
      <c r="J5" s="109"/>
    </row>
    <row r="6" spans="1:12" ht="21" customHeight="1">
      <c r="A6" s="79" t="s">
        <v>0</v>
      </c>
      <c r="B6" s="110" t="s">
        <v>7</v>
      </c>
      <c r="C6" s="111" t="s">
        <v>8</v>
      </c>
      <c r="D6" s="111"/>
      <c r="E6" s="111"/>
      <c r="F6" s="112" t="s">
        <v>9</v>
      </c>
      <c r="G6" s="112"/>
      <c r="H6" s="112"/>
      <c r="I6" s="112"/>
      <c r="J6" s="110" t="s">
        <v>10</v>
      </c>
    </row>
    <row r="7" spans="1:12" ht="21" customHeight="1">
      <c r="A7" s="79"/>
      <c r="B7" s="110"/>
      <c r="C7" s="31" t="s">
        <v>11</v>
      </c>
      <c r="D7" s="32" t="s">
        <v>12</v>
      </c>
      <c r="E7" s="33" t="s">
        <v>13</v>
      </c>
      <c r="F7" s="34" t="s">
        <v>14</v>
      </c>
      <c r="G7" s="34" t="s">
        <v>15</v>
      </c>
      <c r="H7" s="34" t="s">
        <v>16</v>
      </c>
      <c r="I7" s="34" t="s">
        <v>17</v>
      </c>
      <c r="J7" s="110"/>
    </row>
    <row r="8" spans="1:12" ht="21" customHeight="1">
      <c r="A8" s="80">
        <v>1</v>
      </c>
      <c r="B8" s="113" t="s">
        <v>65</v>
      </c>
      <c r="C8" s="85">
        <v>0</v>
      </c>
      <c r="D8" s="80">
        <v>0</v>
      </c>
      <c r="E8" s="85">
        <f>C8*D8</f>
        <v>0</v>
      </c>
      <c r="F8" s="10">
        <v>963.3</v>
      </c>
      <c r="G8" s="10">
        <v>0</v>
      </c>
      <c r="H8" s="10">
        <f t="shared" ref="H8:H26" si="0">F8+G8</f>
        <v>963.3</v>
      </c>
      <c r="I8" s="35" t="s">
        <v>103</v>
      </c>
      <c r="J8" s="104" t="s">
        <v>20</v>
      </c>
    </row>
    <row r="9" spans="1:12" ht="21" customHeight="1">
      <c r="A9" s="80"/>
      <c r="B9" s="113"/>
      <c r="C9" s="85"/>
      <c r="D9" s="80"/>
      <c r="E9" s="85"/>
      <c r="F9" s="10">
        <v>83.2</v>
      </c>
      <c r="G9" s="10">
        <v>0</v>
      </c>
      <c r="H9" s="10">
        <f t="shared" si="0"/>
        <v>83.2</v>
      </c>
      <c r="I9" s="35" t="s">
        <v>102</v>
      </c>
      <c r="J9" s="105"/>
    </row>
    <row r="10" spans="1:12" ht="21" customHeight="1">
      <c r="A10" s="80"/>
      <c r="B10" s="113"/>
      <c r="C10" s="85"/>
      <c r="D10" s="80"/>
      <c r="E10" s="85"/>
      <c r="F10" s="10">
        <v>3224</v>
      </c>
      <c r="G10" s="10">
        <v>0</v>
      </c>
      <c r="H10" s="10">
        <f t="shared" si="0"/>
        <v>3224</v>
      </c>
      <c r="I10" s="35" t="s">
        <v>104</v>
      </c>
      <c r="J10" s="105"/>
    </row>
    <row r="11" spans="1:12" ht="21" customHeight="1">
      <c r="A11" s="80"/>
      <c r="B11" s="113"/>
      <c r="C11" s="85"/>
      <c r="D11" s="80"/>
      <c r="E11" s="85"/>
      <c r="F11" s="10">
        <v>0</v>
      </c>
      <c r="G11" s="10">
        <v>0</v>
      </c>
      <c r="H11" s="10">
        <f t="shared" si="0"/>
        <v>0</v>
      </c>
      <c r="I11" s="20"/>
      <c r="J11" s="105"/>
    </row>
    <row r="12" spans="1:12" s="41" customFormat="1" ht="21" customHeight="1">
      <c r="A12" s="36"/>
      <c r="B12" s="37" t="s">
        <v>24</v>
      </c>
      <c r="C12" s="38">
        <f>SUM(C8)</f>
        <v>0</v>
      </c>
      <c r="D12" s="38">
        <f>SUM(D8)</f>
        <v>0</v>
      </c>
      <c r="E12" s="38">
        <f>SUM(E8)</f>
        <v>0</v>
      </c>
      <c r="F12" s="39">
        <f>SUM(F8:F11)</f>
        <v>4270.5</v>
      </c>
      <c r="G12" s="39">
        <f>SUM(G8:G11)</f>
        <v>0</v>
      </c>
      <c r="H12" s="39">
        <f t="shared" si="0"/>
        <v>4270.5</v>
      </c>
      <c r="I12" s="40"/>
      <c r="J12" s="106"/>
    </row>
    <row r="13" spans="1:12" ht="21" customHeight="1">
      <c r="A13" s="81">
        <v>2</v>
      </c>
      <c r="B13" s="117" t="s">
        <v>25</v>
      </c>
      <c r="C13" s="86">
        <v>0</v>
      </c>
      <c r="D13" s="81">
        <v>0</v>
      </c>
      <c r="E13" s="86">
        <f>C13*D13</f>
        <v>0</v>
      </c>
      <c r="F13" s="10">
        <v>0</v>
      </c>
      <c r="G13" s="10">
        <v>0</v>
      </c>
      <c r="H13" s="10">
        <f t="shared" si="0"/>
        <v>0</v>
      </c>
      <c r="I13" s="20"/>
      <c r="J13" s="104" t="s">
        <v>26</v>
      </c>
    </row>
    <row r="14" spans="1:12" ht="21" customHeight="1">
      <c r="A14" s="82"/>
      <c r="B14" s="118"/>
      <c r="C14" s="87"/>
      <c r="D14" s="82"/>
      <c r="E14" s="87"/>
      <c r="F14" s="10">
        <v>0</v>
      </c>
      <c r="G14" s="10">
        <v>0</v>
      </c>
      <c r="H14" s="10">
        <f t="shared" si="0"/>
        <v>0</v>
      </c>
      <c r="I14" s="20"/>
      <c r="J14" s="105"/>
    </row>
    <row r="15" spans="1:12" s="41" customFormat="1" ht="21" customHeight="1">
      <c r="A15" s="36"/>
      <c r="B15" s="37" t="s">
        <v>27</v>
      </c>
      <c r="C15" s="38">
        <f>SUM(C13)</f>
        <v>0</v>
      </c>
      <c r="D15" s="38">
        <f>SUM(D13)</f>
        <v>0</v>
      </c>
      <c r="E15" s="38">
        <f>SUM(E13)</f>
        <v>0</v>
      </c>
      <c r="F15" s="39">
        <f>SUM(F13:F14)</f>
        <v>0</v>
      </c>
      <c r="G15" s="39">
        <f>SUM(G13:G14)</f>
        <v>0</v>
      </c>
      <c r="H15" s="39">
        <f t="shared" si="0"/>
        <v>0</v>
      </c>
      <c r="I15" s="40"/>
      <c r="J15" s="106"/>
    </row>
    <row r="16" spans="1:12" ht="21" customHeight="1">
      <c r="A16" s="81">
        <v>3</v>
      </c>
      <c r="B16" s="117" t="s">
        <v>28</v>
      </c>
      <c r="C16" s="86">
        <v>0</v>
      </c>
      <c r="D16" s="81">
        <v>1</v>
      </c>
      <c r="E16" s="86">
        <f>C16*D16</f>
        <v>0</v>
      </c>
      <c r="F16" s="10">
        <v>0</v>
      </c>
      <c r="G16" s="10">
        <v>0</v>
      </c>
      <c r="H16" s="10">
        <f t="shared" si="0"/>
        <v>0</v>
      </c>
      <c r="I16" s="20"/>
      <c r="J16" s="114" t="s">
        <v>29</v>
      </c>
    </row>
    <row r="17" spans="1:10" ht="21" customHeight="1">
      <c r="A17" s="83"/>
      <c r="B17" s="119"/>
      <c r="C17" s="88"/>
      <c r="D17" s="83"/>
      <c r="E17" s="88"/>
      <c r="F17" s="10">
        <v>0</v>
      </c>
      <c r="G17" s="10">
        <v>0</v>
      </c>
      <c r="H17" s="10">
        <f t="shared" si="0"/>
        <v>0</v>
      </c>
      <c r="I17" s="20"/>
      <c r="J17" s="115"/>
    </row>
    <row r="18" spans="1:10" ht="21" customHeight="1">
      <c r="A18" s="83"/>
      <c r="B18" s="119"/>
      <c r="C18" s="88"/>
      <c r="D18" s="83"/>
      <c r="E18" s="88"/>
      <c r="F18" s="10">
        <v>0</v>
      </c>
      <c r="G18" s="10">
        <v>0</v>
      </c>
      <c r="H18" s="10">
        <f t="shared" si="0"/>
        <v>0</v>
      </c>
      <c r="I18" s="20"/>
      <c r="J18" s="115"/>
    </row>
    <row r="19" spans="1:10" s="41" customFormat="1" ht="21" customHeight="1">
      <c r="A19" s="36"/>
      <c r="B19" s="37" t="s">
        <v>30</v>
      </c>
      <c r="C19" s="38">
        <f>SUM(C16)</f>
        <v>0</v>
      </c>
      <c r="D19" s="38">
        <f>SUM(D16)</f>
        <v>1</v>
      </c>
      <c r="E19" s="38">
        <f>SUM(E16)</f>
        <v>0</v>
      </c>
      <c r="F19" s="39">
        <f>SUM(F16:F18)</f>
        <v>0</v>
      </c>
      <c r="G19" s="39">
        <f>SUM(G16:G18)</f>
        <v>0</v>
      </c>
      <c r="H19" s="39">
        <f t="shared" si="0"/>
        <v>0</v>
      </c>
      <c r="I19" s="40"/>
      <c r="J19" s="116"/>
    </row>
    <row r="20" spans="1:10" ht="20.100000000000001" customHeight="1">
      <c r="A20" s="80">
        <v>4</v>
      </c>
      <c r="B20" s="113" t="s">
        <v>31</v>
      </c>
      <c r="C20" s="85">
        <v>0</v>
      </c>
      <c r="D20" s="80">
        <v>1</v>
      </c>
      <c r="E20" s="85">
        <f>C20*D20</f>
        <v>0</v>
      </c>
      <c r="F20" s="10">
        <v>3036</v>
      </c>
      <c r="G20" s="10">
        <v>0</v>
      </c>
      <c r="H20" s="10">
        <f t="shared" si="0"/>
        <v>3036</v>
      </c>
      <c r="I20" s="42" t="s">
        <v>109</v>
      </c>
      <c r="J20" s="114" t="s">
        <v>33</v>
      </c>
    </row>
    <row r="21" spans="1:10" ht="20.100000000000001" customHeight="1">
      <c r="A21" s="80"/>
      <c r="B21" s="113"/>
      <c r="C21" s="85"/>
      <c r="D21" s="80"/>
      <c r="E21" s="85"/>
      <c r="F21" s="10">
        <v>1548.89</v>
      </c>
      <c r="G21" s="10">
        <v>0</v>
      </c>
      <c r="H21" s="10">
        <f t="shared" si="0"/>
        <v>1548.89</v>
      </c>
      <c r="I21" s="20"/>
      <c r="J21" s="115"/>
    </row>
    <row r="22" spans="1:10" ht="21" customHeight="1">
      <c r="A22" s="80"/>
      <c r="B22" s="113"/>
      <c r="C22" s="85"/>
      <c r="D22" s="80"/>
      <c r="E22" s="85"/>
      <c r="F22" s="10">
        <v>2336.29</v>
      </c>
      <c r="G22" s="10">
        <v>0</v>
      </c>
      <c r="H22" s="10">
        <f t="shared" si="0"/>
        <v>2336.29</v>
      </c>
      <c r="I22" s="20"/>
      <c r="J22" s="115"/>
    </row>
    <row r="23" spans="1:10" ht="21" customHeight="1">
      <c r="A23" s="80"/>
      <c r="B23" s="113"/>
      <c r="C23" s="85"/>
      <c r="D23" s="80"/>
      <c r="E23" s="85"/>
      <c r="F23" s="10">
        <v>307</v>
      </c>
      <c r="G23" s="10">
        <v>0</v>
      </c>
      <c r="H23" s="10">
        <f t="shared" si="0"/>
        <v>307</v>
      </c>
      <c r="I23" s="20"/>
      <c r="J23" s="115"/>
    </row>
    <row r="24" spans="1:10" ht="21" customHeight="1">
      <c r="A24" s="80"/>
      <c r="B24" s="113"/>
      <c r="C24" s="85"/>
      <c r="D24" s="80"/>
      <c r="E24" s="85"/>
      <c r="F24" s="10">
        <v>10000</v>
      </c>
      <c r="G24" s="10">
        <v>0</v>
      </c>
      <c r="H24" s="10">
        <f t="shared" si="0"/>
        <v>10000</v>
      </c>
      <c r="I24" s="20"/>
      <c r="J24" s="115"/>
    </row>
    <row r="25" spans="1:10" ht="21" customHeight="1">
      <c r="A25" s="80"/>
      <c r="B25" s="113"/>
      <c r="C25" s="85"/>
      <c r="D25" s="80"/>
      <c r="E25" s="85"/>
      <c r="F25" s="43">
        <v>1881</v>
      </c>
      <c r="G25" s="10">
        <v>0</v>
      </c>
      <c r="H25" s="10">
        <f t="shared" si="0"/>
        <v>1881</v>
      </c>
      <c r="I25" s="20"/>
      <c r="J25" s="115"/>
    </row>
    <row r="26" spans="1:10" ht="21" customHeight="1">
      <c r="A26" s="80"/>
      <c r="B26" s="113"/>
      <c r="C26" s="85"/>
      <c r="D26" s="80"/>
      <c r="E26" s="85"/>
      <c r="F26" s="10">
        <v>0</v>
      </c>
      <c r="G26" s="10">
        <v>0</v>
      </c>
      <c r="H26" s="10">
        <f t="shared" si="0"/>
        <v>0</v>
      </c>
      <c r="I26" s="20"/>
      <c r="J26" s="115"/>
    </row>
    <row r="27" spans="1:10" s="41" customFormat="1" ht="21" customHeight="1">
      <c r="A27" s="36"/>
      <c r="B27" s="37" t="s">
        <v>34</v>
      </c>
      <c r="C27" s="38">
        <f>C20</f>
        <v>0</v>
      </c>
      <c r="D27" s="38">
        <f>D20</f>
        <v>1</v>
      </c>
      <c r="E27" s="38">
        <f>E20</f>
        <v>0</v>
      </c>
      <c r="F27" s="39">
        <f>SUM(F20:F26)</f>
        <v>19109.18</v>
      </c>
      <c r="G27" s="39">
        <f>SUM(G20:G26)</f>
        <v>0</v>
      </c>
      <c r="H27" s="39">
        <f>F27+G27</f>
        <v>19109.18</v>
      </c>
      <c r="I27" s="40"/>
      <c r="J27" s="116"/>
    </row>
    <row r="28" spans="1:10" ht="21" customHeight="1">
      <c r="A28" s="81">
        <v>5</v>
      </c>
      <c r="B28" s="117" t="s">
        <v>35</v>
      </c>
      <c r="C28" s="86">
        <v>0</v>
      </c>
      <c r="D28" s="81">
        <v>1</v>
      </c>
      <c r="E28" s="85">
        <f>C28*D28</f>
        <v>0</v>
      </c>
      <c r="F28" s="10">
        <v>0</v>
      </c>
      <c r="G28" s="10">
        <v>0</v>
      </c>
      <c r="H28" s="10">
        <f t="shared" ref="H28:H50" si="1">F28+G28</f>
        <v>0</v>
      </c>
      <c r="I28" s="44"/>
      <c r="J28" s="120" t="s">
        <v>36</v>
      </c>
    </row>
    <row r="29" spans="1:10" ht="21" customHeight="1">
      <c r="A29" s="83"/>
      <c r="B29" s="119"/>
      <c r="C29" s="88"/>
      <c r="D29" s="83"/>
      <c r="E29" s="85"/>
      <c r="F29" s="10">
        <v>0</v>
      </c>
      <c r="G29" s="10">
        <v>0</v>
      </c>
      <c r="H29" s="10">
        <f t="shared" si="1"/>
        <v>0</v>
      </c>
      <c r="I29" s="20"/>
      <c r="J29" s="121"/>
    </row>
    <row r="30" spans="1:10" ht="21" customHeight="1">
      <c r="A30" s="83"/>
      <c r="B30" s="119"/>
      <c r="C30" s="88"/>
      <c r="D30" s="83"/>
      <c r="E30" s="85"/>
      <c r="F30" s="10">
        <v>0</v>
      </c>
      <c r="G30" s="10">
        <v>0</v>
      </c>
      <c r="H30" s="10">
        <f t="shared" si="1"/>
        <v>0</v>
      </c>
      <c r="I30" s="20"/>
      <c r="J30" s="121"/>
    </row>
    <row r="31" spans="1:10" s="41" customFormat="1" ht="21" customHeight="1">
      <c r="A31" s="36"/>
      <c r="B31" s="37" t="s">
        <v>37</v>
      </c>
      <c r="C31" s="38">
        <f>SUM(C28:C30)</f>
        <v>0</v>
      </c>
      <c r="D31" s="38">
        <f>SUM(D28)</f>
        <v>1</v>
      </c>
      <c r="E31" s="38">
        <f>E28</f>
        <v>0</v>
      </c>
      <c r="F31" s="39">
        <f>SUM(F28:F30)</f>
        <v>0</v>
      </c>
      <c r="G31" s="39">
        <f>SUM(G28:G30)</f>
        <v>0</v>
      </c>
      <c r="H31" s="39">
        <f t="shared" si="1"/>
        <v>0</v>
      </c>
      <c r="I31" s="40"/>
      <c r="J31" s="122"/>
    </row>
    <row r="32" spans="1:10" ht="21" customHeight="1">
      <c r="A32" s="80">
        <v>6</v>
      </c>
      <c r="B32" s="113" t="s">
        <v>38</v>
      </c>
      <c r="C32" s="85">
        <v>0</v>
      </c>
      <c r="D32" s="80">
        <v>0</v>
      </c>
      <c r="E32" s="85">
        <f>C32*D32</f>
        <v>0</v>
      </c>
      <c r="F32" s="10">
        <v>0</v>
      </c>
      <c r="G32" s="10"/>
      <c r="H32" s="10">
        <f t="shared" si="1"/>
        <v>0</v>
      </c>
      <c r="I32" s="20"/>
      <c r="J32" s="104" t="s">
        <v>39</v>
      </c>
    </row>
    <row r="33" spans="1:10" ht="21" customHeight="1">
      <c r="A33" s="80"/>
      <c r="B33" s="113"/>
      <c r="C33" s="85"/>
      <c r="D33" s="80"/>
      <c r="E33" s="85"/>
      <c r="F33" s="10">
        <v>0</v>
      </c>
      <c r="G33" s="10">
        <v>0</v>
      </c>
      <c r="H33" s="10">
        <f t="shared" si="1"/>
        <v>0</v>
      </c>
      <c r="I33" s="20"/>
      <c r="J33" s="115"/>
    </row>
    <row r="34" spans="1:10" ht="21" customHeight="1">
      <c r="A34" s="80"/>
      <c r="B34" s="113"/>
      <c r="C34" s="85"/>
      <c r="D34" s="80"/>
      <c r="E34" s="85"/>
      <c r="F34" s="10">
        <v>0</v>
      </c>
      <c r="G34" s="10">
        <v>0</v>
      </c>
      <c r="H34" s="10">
        <f t="shared" si="1"/>
        <v>0</v>
      </c>
      <c r="I34" s="20"/>
      <c r="J34" s="115"/>
    </row>
    <row r="35" spans="1:10" s="41" customFormat="1" ht="21" customHeight="1">
      <c r="A35" s="36"/>
      <c r="B35" s="37" t="s">
        <v>40</v>
      </c>
      <c r="C35" s="38">
        <f>SUM(C32)</f>
        <v>0</v>
      </c>
      <c r="D35" s="38">
        <f t="shared" ref="D35:E35" si="2">SUM(D32)</f>
        <v>0</v>
      </c>
      <c r="E35" s="38">
        <f t="shared" si="2"/>
        <v>0</v>
      </c>
      <c r="F35" s="39">
        <f>SUM(F32:F34)</f>
        <v>0</v>
      </c>
      <c r="G35" s="39">
        <f>SUM(G32:G34)</f>
        <v>0</v>
      </c>
      <c r="H35" s="39">
        <f t="shared" si="1"/>
        <v>0</v>
      </c>
      <c r="I35" s="40"/>
      <c r="J35" s="116"/>
    </row>
    <row r="36" spans="1:10" ht="21" customHeight="1">
      <c r="A36" s="80">
        <v>7</v>
      </c>
      <c r="B36" s="113" t="s">
        <v>41</v>
      </c>
      <c r="C36" s="85">
        <v>0</v>
      </c>
      <c r="D36" s="80">
        <v>0</v>
      </c>
      <c r="E36" s="85">
        <f>C36</f>
        <v>0</v>
      </c>
      <c r="F36" s="10">
        <v>8541.06</v>
      </c>
      <c r="G36" s="10">
        <v>0</v>
      </c>
      <c r="H36" s="10">
        <f t="shared" ref="H36" si="3">F36+G36</f>
        <v>8541.06</v>
      </c>
      <c r="I36" s="20"/>
      <c r="J36" s="123"/>
    </row>
    <row r="37" spans="1:10" ht="21" customHeight="1">
      <c r="A37" s="80"/>
      <c r="B37" s="113"/>
      <c r="C37" s="85"/>
      <c r="D37" s="80"/>
      <c r="E37" s="85"/>
      <c r="F37" s="10">
        <v>0</v>
      </c>
      <c r="G37" s="10">
        <v>0</v>
      </c>
      <c r="H37" s="10">
        <f t="shared" si="1"/>
        <v>0</v>
      </c>
      <c r="I37" s="20"/>
      <c r="J37" s="124"/>
    </row>
    <row r="38" spans="1:10" ht="21" customHeight="1">
      <c r="A38" s="80"/>
      <c r="B38" s="113"/>
      <c r="C38" s="85"/>
      <c r="D38" s="80"/>
      <c r="E38" s="85"/>
      <c r="F38" s="10">
        <v>0</v>
      </c>
      <c r="G38" s="10">
        <v>0</v>
      </c>
      <c r="H38" s="10">
        <f t="shared" si="1"/>
        <v>0</v>
      </c>
      <c r="I38" s="20"/>
      <c r="J38" s="124"/>
    </row>
    <row r="39" spans="1:10" s="41" customFormat="1" ht="21" customHeight="1">
      <c r="A39" s="36"/>
      <c r="B39" s="37" t="s">
        <v>42</v>
      </c>
      <c r="C39" s="38">
        <f>SUM(C36)</f>
        <v>0</v>
      </c>
      <c r="D39" s="38">
        <f>SUM(D36)</f>
        <v>0</v>
      </c>
      <c r="E39" s="38">
        <f>SUM(E36)</f>
        <v>0</v>
      </c>
      <c r="F39" s="39">
        <f>SUM(F36:F38)</f>
        <v>8541.06</v>
      </c>
      <c r="G39" s="39">
        <f>SUM(G36:G38)</f>
        <v>0</v>
      </c>
      <c r="H39" s="39">
        <f t="shared" si="1"/>
        <v>8541.06</v>
      </c>
      <c r="I39" s="40"/>
      <c r="J39" s="125"/>
    </row>
    <row r="40" spans="1:10" ht="21" customHeight="1">
      <c r="A40" s="80">
        <v>8</v>
      </c>
      <c r="B40" s="113" t="s">
        <v>43</v>
      </c>
      <c r="C40" s="85">
        <v>0</v>
      </c>
      <c r="D40" s="80">
        <v>0</v>
      </c>
      <c r="E40" s="85">
        <f>C40*D40</f>
        <v>0</v>
      </c>
      <c r="F40" s="10">
        <v>0</v>
      </c>
      <c r="G40" s="10">
        <v>0</v>
      </c>
      <c r="H40" s="10">
        <f t="shared" si="1"/>
        <v>0</v>
      </c>
      <c r="I40" s="20"/>
      <c r="J40" s="114" t="s">
        <v>44</v>
      </c>
    </row>
    <row r="41" spans="1:10" ht="21" customHeight="1">
      <c r="A41" s="80"/>
      <c r="B41" s="113"/>
      <c r="C41" s="85"/>
      <c r="D41" s="80"/>
      <c r="E41" s="85"/>
      <c r="F41" s="10">
        <v>0</v>
      </c>
      <c r="G41" s="10">
        <v>0</v>
      </c>
      <c r="H41" s="10">
        <f t="shared" si="1"/>
        <v>0</v>
      </c>
      <c r="I41" s="20"/>
      <c r="J41" s="115"/>
    </row>
    <row r="42" spans="1:10" s="41" customFormat="1" ht="21" customHeight="1">
      <c r="A42" s="36"/>
      <c r="B42" s="37" t="s">
        <v>45</v>
      </c>
      <c r="C42" s="38">
        <f>SUM(C40)</f>
        <v>0</v>
      </c>
      <c r="D42" s="38">
        <f t="shared" ref="D42:E42" si="4">SUM(D40)</f>
        <v>0</v>
      </c>
      <c r="E42" s="38">
        <f t="shared" si="4"/>
        <v>0</v>
      </c>
      <c r="F42" s="39">
        <f>SUM(F40:F41)</f>
        <v>0</v>
      </c>
      <c r="G42" s="39">
        <f t="shared" ref="G42" si="5">SUM(G40:G41)</f>
        <v>0</v>
      </c>
      <c r="H42" s="39">
        <f t="shared" si="1"/>
        <v>0</v>
      </c>
      <c r="I42" s="40"/>
      <c r="J42" s="116"/>
    </row>
    <row r="43" spans="1:10" ht="21" customHeight="1">
      <c r="A43" s="80">
        <v>9</v>
      </c>
      <c r="B43" s="113" t="s">
        <v>46</v>
      </c>
      <c r="C43" s="85">
        <v>0</v>
      </c>
      <c r="D43" s="80">
        <v>0</v>
      </c>
      <c r="E43" s="85">
        <f>C43*D43</f>
        <v>0</v>
      </c>
      <c r="F43" s="10">
        <v>0</v>
      </c>
      <c r="G43" s="10">
        <v>0</v>
      </c>
      <c r="H43" s="10">
        <f t="shared" si="1"/>
        <v>0</v>
      </c>
      <c r="I43" s="20"/>
      <c r="J43" s="104" t="s">
        <v>48</v>
      </c>
    </row>
    <row r="44" spans="1:10" ht="21" customHeight="1">
      <c r="A44" s="80"/>
      <c r="B44" s="113"/>
      <c r="C44" s="85"/>
      <c r="D44" s="80"/>
      <c r="E44" s="85"/>
      <c r="F44" s="10">
        <v>0</v>
      </c>
      <c r="G44" s="10">
        <v>0</v>
      </c>
      <c r="H44" s="10">
        <f t="shared" si="1"/>
        <v>0</v>
      </c>
      <c r="I44" s="20"/>
      <c r="J44" s="105"/>
    </row>
    <row r="45" spans="1:10" ht="21" customHeight="1">
      <c r="A45" s="80"/>
      <c r="B45" s="113"/>
      <c r="C45" s="85"/>
      <c r="D45" s="80"/>
      <c r="E45" s="85"/>
      <c r="F45" s="10">
        <v>0</v>
      </c>
      <c r="G45" s="10">
        <v>0</v>
      </c>
      <c r="H45" s="10">
        <f t="shared" si="1"/>
        <v>0</v>
      </c>
      <c r="I45" s="20"/>
      <c r="J45" s="105"/>
    </row>
    <row r="46" spans="1:10" s="41" customFormat="1" ht="21" customHeight="1">
      <c r="A46" s="36"/>
      <c r="B46" s="37" t="s">
        <v>52</v>
      </c>
      <c r="C46" s="38">
        <f>SUM(C43)</f>
        <v>0</v>
      </c>
      <c r="D46" s="38">
        <f t="shared" ref="D46:E46" si="6">SUM(D43)</f>
        <v>0</v>
      </c>
      <c r="E46" s="38">
        <f t="shared" si="6"/>
        <v>0</v>
      </c>
      <c r="F46" s="39">
        <f>SUM(F43:F45)</f>
        <v>0</v>
      </c>
      <c r="G46" s="39">
        <f t="shared" ref="G46" si="7">SUM(G43:G45)</f>
        <v>0</v>
      </c>
      <c r="H46" s="39">
        <f t="shared" si="1"/>
        <v>0</v>
      </c>
      <c r="I46" s="40"/>
      <c r="J46" s="106"/>
    </row>
    <row r="47" spans="1:10" ht="21" customHeight="1">
      <c r="A47" s="15"/>
      <c r="B47" s="45" t="s">
        <v>53</v>
      </c>
      <c r="C47" s="9">
        <v>0</v>
      </c>
      <c r="D47" s="7">
        <v>0</v>
      </c>
      <c r="E47" s="9">
        <v>0</v>
      </c>
      <c r="F47" s="10">
        <v>0</v>
      </c>
      <c r="G47" s="10">
        <v>0</v>
      </c>
      <c r="H47" s="10">
        <f t="shared" si="1"/>
        <v>0</v>
      </c>
      <c r="I47" s="20"/>
      <c r="J47" s="124"/>
    </row>
    <row r="48" spans="1:10" ht="21" customHeight="1">
      <c r="A48" s="62"/>
      <c r="B48" s="63" t="s">
        <v>106</v>
      </c>
      <c r="C48" s="60"/>
      <c r="D48" s="61"/>
      <c r="E48" s="60"/>
      <c r="F48" s="10">
        <v>15</v>
      </c>
      <c r="G48" s="10">
        <v>0</v>
      </c>
      <c r="H48" s="10">
        <f t="shared" si="1"/>
        <v>15</v>
      </c>
      <c r="I48" s="20"/>
      <c r="J48" s="124"/>
    </row>
    <row r="49" spans="1:10" ht="21" customHeight="1">
      <c r="A49" s="15">
        <v>11</v>
      </c>
      <c r="B49" s="58" t="s">
        <v>101</v>
      </c>
      <c r="C49" s="9">
        <v>0</v>
      </c>
      <c r="D49" s="7">
        <v>0</v>
      </c>
      <c r="E49" s="9">
        <v>0</v>
      </c>
      <c r="F49" s="10">
        <v>875.39</v>
      </c>
      <c r="G49" s="10">
        <v>0</v>
      </c>
      <c r="H49" s="10">
        <f t="shared" si="1"/>
        <v>875.39</v>
      </c>
      <c r="I49" s="20"/>
      <c r="J49" s="124"/>
    </row>
    <row r="50" spans="1:10" ht="21" customHeight="1">
      <c r="A50" s="15">
        <v>12</v>
      </c>
      <c r="B50" s="59" t="s">
        <v>105</v>
      </c>
      <c r="C50" s="9">
        <v>0</v>
      </c>
      <c r="D50" s="7">
        <v>0</v>
      </c>
      <c r="E50" s="9">
        <v>0</v>
      </c>
      <c r="F50" s="10">
        <v>8466.69</v>
      </c>
      <c r="G50" s="10">
        <v>0</v>
      </c>
      <c r="H50" s="10">
        <f t="shared" si="1"/>
        <v>8466.69</v>
      </c>
      <c r="I50" s="20"/>
      <c r="J50" s="124"/>
    </row>
    <row r="51" spans="1:10" s="41" customFormat="1" ht="21" customHeight="1">
      <c r="A51" s="36"/>
      <c r="B51" s="37" t="s">
        <v>55</v>
      </c>
      <c r="C51" s="38">
        <f>C47</f>
        <v>0</v>
      </c>
      <c r="D51" s="38">
        <f>D47</f>
        <v>0</v>
      </c>
      <c r="E51" s="38">
        <f>E47</f>
        <v>0</v>
      </c>
      <c r="F51" s="39">
        <f>SUM(F47:F50)</f>
        <v>9357.08</v>
      </c>
      <c r="G51" s="39">
        <f>SUM(G47:G50)</f>
        <v>0</v>
      </c>
      <c r="H51" s="39">
        <f>SUM(H47:H50)</f>
        <v>9357.08</v>
      </c>
      <c r="I51" s="40"/>
      <c r="J51" s="125"/>
    </row>
    <row r="52" spans="1:10" ht="21" customHeight="1">
      <c r="A52" s="36"/>
      <c r="B52" s="37" t="s">
        <v>1</v>
      </c>
      <c r="C52" s="38">
        <v>0</v>
      </c>
      <c r="D52" s="38">
        <v>0</v>
      </c>
      <c r="E52" s="38">
        <v>0</v>
      </c>
      <c r="F52" s="39">
        <f>SUM(F51,F46,F42,F39,F35,F31,F27,F19,F15,F12)</f>
        <v>41277.82</v>
      </c>
      <c r="G52" s="39">
        <f>SUM(G51,G46,G42,G39,G35,G31,G27,G19,G15,G12)</f>
        <v>0</v>
      </c>
      <c r="H52" s="39">
        <f>H12+H19+H15+H27+H31+H35+H39+H42+H46+H51</f>
        <v>41277.82</v>
      </c>
      <c r="I52" s="40"/>
      <c r="J52" s="46"/>
    </row>
    <row r="56" spans="1:10" ht="21" customHeight="1">
      <c r="A56" s="128" t="s">
        <v>56</v>
      </c>
      <c r="B56" s="129"/>
      <c r="C56" s="130" t="s">
        <v>57</v>
      </c>
      <c r="D56" s="130"/>
      <c r="E56" s="130" t="s">
        <v>58</v>
      </c>
      <c r="F56" s="130"/>
      <c r="G56" s="130" t="s">
        <v>59</v>
      </c>
      <c r="H56" s="130"/>
      <c r="I56" s="47" t="s">
        <v>60</v>
      </c>
    </row>
    <row r="57" spans="1:10" ht="21" customHeight="1">
      <c r="A57" s="126">
        <v>0</v>
      </c>
      <c r="B57" s="127"/>
      <c r="C57" s="127">
        <f>H52</f>
        <v>41277.82</v>
      </c>
      <c r="D57" s="127"/>
      <c r="E57" s="127">
        <f>F52</f>
        <v>41277.82</v>
      </c>
      <c r="F57" s="127"/>
      <c r="G57" s="127">
        <f>G52</f>
        <v>0</v>
      </c>
      <c r="H57" s="127"/>
      <c r="I57" s="48">
        <f>A57-C57</f>
        <v>-41277.82</v>
      </c>
    </row>
    <row r="59" spans="1:10" ht="21" customHeight="1">
      <c r="A59" s="49" t="s">
        <v>61</v>
      </c>
      <c r="B59" s="41"/>
      <c r="C59" s="50" t="s">
        <v>2</v>
      </c>
      <c r="D59" s="49"/>
      <c r="E59" s="49" t="s">
        <v>62</v>
      </c>
      <c r="F59" s="49"/>
      <c r="G59" s="49" t="s">
        <v>3</v>
      </c>
      <c r="H59" s="49"/>
      <c r="I59" s="41"/>
    </row>
  </sheetData>
  <mergeCells count="71">
    <mergeCell ref="J47:J51"/>
    <mergeCell ref="A56:B56"/>
    <mergeCell ref="C56:D56"/>
    <mergeCell ref="E56:F56"/>
    <mergeCell ref="G56:H56"/>
    <mergeCell ref="A57:B57"/>
    <mergeCell ref="C57:D57"/>
    <mergeCell ref="E57:F57"/>
    <mergeCell ref="G57:H57"/>
    <mergeCell ref="A43:A45"/>
    <mergeCell ref="B43:B45"/>
    <mergeCell ref="C43:C45"/>
    <mergeCell ref="D43:D45"/>
    <mergeCell ref="E43:E45"/>
    <mergeCell ref="J43:J46"/>
    <mergeCell ref="A40:A41"/>
    <mergeCell ref="B40:B41"/>
    <mergeCell ref="C40:C41"/>
    <mergeCell ref="D40:D41"/>
    <mergeCell ref="E40:E41"/>
    <mergeCell ref="J40:J42"/>
    <mergeCell ref="J36:J39"/>
    <mergeCell ref="A32:A34"/>
    <mergeCell ref="B32:B34"/>
    <mergeCell ref="C32:C34"/>
    <mergeCell ref="D32:D34"/>
    <mergeCell ref="E32:E34"/>
    <mergeCell ref="J32:J35"/>
    <mergeCell ref="A36:A38"/>
    <mergeCell ref="B36:B38"/>
    <mergeCell ref="C36:C38"/>
    <mergeCell ref="D36:D38"/>
    <mergeCell ref="E36:E38"/>
    <mergeCell ref="J28:J31"/>
    <mergeCell ref="A20:A26"/>
    <mergeCell ref="B20:B26"/>
    <mergeCell ref="C20:C26"/>
    <mergeCell ref="D20:D26"/>
    <mergeCell ref="E20:E26"/>
    <mergeCell ref="J20:J27"/>
    <mergeCell ref="A28:A30"/>
    <mergeCell ref="B28:B30"/>
    <mergeCell ref="C28:C30"/>
    <mergeCell ref="D28:D30"/>
    <mergeCell ref="E28:E30"/>
    <mergeCell ref="J16:J19"/>
    <mergeCell ref="A13:A14"/>
    <mergeCell ref="B13:B14"/>
    <mergeCell ref="C13:C14"/>
    <mergeCell ref="D13:D14"/>
    <mergeCell ref="E13:E14"/>
    <mergeCell ref="J13:J15"/>
    <mergeCell ref="A16:A18"/>
    <mergeCell ref="B16:B18"/>
    <mergeCell ref="C16:C18"/>
    <mergeCell ref="D16:D18"/>
    <mergeCell ref="E16:E18"/>
    <mergeCell ref="J8:J12"/>
    <mergeCell ref="C2:H2"/>
    <mergeCell ref="H4:I5"/>
    <mergeCell ref="J4:J5"/>
    <mergeCell ref="A6:A7"/>
    <mergeCell ref="B6:B7"/>
    <mergeCell ref="C6:E6"/>
    <mergeCell ref="F6:I6"/>
    <mergeCell ref="J6:J7"/>
    <mergeCell ref="A8:A11"/>
    <mergeCell ref="B8:B11"/>
    <mergeCell ref="C8:C11"/>
    <mergeCell ref="D8:D11"/>
    <mergeCell ref="E8:E11"/>
  </mergeCells>
  <phoneticPr fontId="9" type="noConversion"/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6F7E-C57C-4773-9793-56A3CDD90A35}">
  <dimension ref="A2:L58"/>
  <sheetViews>
    <sheetView topLeftCell="A43" workbookViewId="0">
      <selection activeCell="H51" sqref="H51"/>
    </sheetView>
  </sheetViews>
  <sheetFormatPr defaultColWidth="8.88671875" defaultRowHeight="21" customHeight="1"/>
  <cols>
    <col min="1" max="1" width="8.88671875" style="1"/>
    <col min="2" max="2" width="16.44140625" customWidth="1"/>
    <col min="3" max="3" width="13.109375" style="2" customWidth="1"/>
    <col min="4" max="4" width="8.88671875" style="1"/>
    <col min="5" max="5" width="16.109375" style="1" customWidth="1"/>
    <col min="6" max="6" width="10.44140625" customWidth="1"/>
    <col min="7" max="7" width="11.44140625" customWidth="1"/>
    <col min="8" max="8" width="13.44140625" customWidth="1"/>
    <col min="9" max="9" width="27.44140625" customWidth="1"/>
    <col min="10" max="10" width="39.44140625" customWidth="1"/>
  </cols>
  <sheetData>
    <row r="2" spans="1:12" ht="21" customHeight="1">
      <c r="C2" s="107" t="s">
        <v>4</v>
      </c>
      <c r="D2" s="107"/>
      <c r="E2" s="107"/>
      <c r="F2" s="107"/>
      <c r="G2" s="107"/>
      <c r="H2" s="107"/>
      <c r="I2" s="30"/>
      <c r="J2" s="30"/>
      <c r="K2" s="30"/>
      <c r="L2" s="30"/>
    </row>
    <row r="4" spans="1:12" ht="21" customHeight="1">
      <c r="H4" s="108" t="s">
        <v>63</v>
      </c>
      <c r="I4" s="108"/>
      <c r="J4" s="108" t="s">
        <v>64</v>
      </c>
    </row>
    <row r="5" spans="1:12" ht="21" customHeight="1">
      <c r="H5" s="109"/>
      <c r="I5" s="109"/>
      <c r="J5" s="109"/>
    </row>
    <row r="6" spans="1:12" ht="21" customHeight="1">
      <c r="A6" s="79" t="s">
        <v>0</v>
      </c>
      <c r="B6" s="110" t="s">
        <v>7</v>
      </c>
      <c r="C6" s="111" t="s">
        <v>8</v>
      </c>
      <c r="D6" s="111"/>
      <c r="E6" s="111"/>
      <c r="F6" s="112" t="s">
        <v>9</v>
      </c>
      <c r="G6" s="112"/>
      <c r="H6" s="112"/>
      <c r="I6" s="112"/>
      <c r="J6" s="110" t="s">
        <v>10</v>
      </c>
    </row>
    <row r="7" spans="1:12" ht="21" customHeight="1">
      <c r="A7" s="79"/>
      <c r="B7" s="110"/>
      <c r="C7" s="31" t="s">
        <v>11</v>
      </c>
      <c r="D7" s="32" t="s">
        <v>12</v>
      </c>
      <c r="E7" s="33" t="s">
        <v>13</v>
      </c>
      <c r="F7" s="34" t="s">
        <v>14</v>
      </c>
      <c r="G7" s="34" t="s">
        <v>15</v>
      </c>
      <c r="H7" s="34" t="s">
        <v>16</v>
      </c>
      <c r="I7" s="34" t="s">
        <v>17</v>
      </c>
      <c r="J7" s="110"/>
    </row>
    <row r="8" spans="1:12" ht="21" customHeight="1">
      <c r="A8" s="80">
        <v>1</v>
      </c>
      <c r="B8" s="113" t="s">
        <v>65</v>
      </c>
      <c r="C8" s="85">
        <v>0</v>
      </c>
      <c r="D8" s="80">
        <v>0</v>
      </c>
      <c r="E8" s="85">
        <f>C8*D8</f>
        <v>0</v>
      </c>
      <c r="F8" s="10">
        <v>61.4</v>
      </c>
      <c r="G8" s="10">
        <v>0</v>
      </c>
      <c r="H8" s="10">
        <f t="shared" ref="H8:H22" si="0">F8+G8</f>
        <v>61.4</v>
      </c>
      <c r="I8" s="35" t="s">
        <v>66</v>
      </c>
      <c r="J8" s="104" t="s">
        <v>20</v>
      </c>
    </row>
    <row r="9" spans="1:12" ht="21" customHeight="1">
      <c r="A9" s="80"/>
      <c r="B9" s="113"/>
      <c r="C9" s="85"/>
      <c r="D9" s="80"/>
      <c r="E9" s="85"/>
      <c r="F9" s="10">
        <v>0</v>
      </c>
      <c r="G9" s="10">
        <v>0</v>
      </c>
      <c r="H9" s="10">
        <f t="shared" si="0"/>
        <v>0</v>
      </c>
      <c r="I9" s="35"/>
      <c r="J9" s="105"/>
    </row>
    <row r="10" spans="1:12" ht="21" customHeight="1">
      <c r="A10" s="80"/>
      <c r="B10" s="113"/>
      <c r="C10" s="85"/>
      <c r="D10" s="80"/>
      <c r="E10" s="85"/>
      <c r="F10" s="10">
        <v>0</v>
      </c>
      <c r="G10" s="10">
        <v>0</v>
      </c>
      <c r="H10" s="10">
        <f t="shared" si="0"/>
        <v>0</v>
      </c>
      <c r="I10" s="35"/>
      <c r="J10" s="105"/>
    </row>
    <row r="11" spans="1:12" ht="21" customHeight="1">
      <c r="A11" s="80"/>
      <c r="B11" s="113"/>
      <c r="C11" s="85"/>
      <c r="D11" s="80"/>
      <c r="E11" s="85"/>
      <c r="F11" s="10">
        <v>0</v>
      </c>
      <c r="G11" s="10">
        <v>0</v>
      </c>
      <c r="H11" s="10">
        <f t="shared" si="0"/>
        <v>0</v>
      </c>
      <c r="I11" s="20"/>
      <c r="J11" s="105"/>
    </row>
    <row r="12" spans="1:12" s="41" customFormat="1" ht="21" customHeight="1">
      <c r="A12" s="36"/>
      <c r="B12" s="37" t="s">
        <v>24</v>
      </c>
      <c r="C12" s="38">
        <f>SUM(C8)</f>
        <v>0</v>
      </c>
      <c r="D12" s="38">
        <f>SUM(D8)</f>
        <v>0</v>
      </c>
      <c r="E12" s="38">
        <f>SUM(E8)</f>
        <v>0</v>
      </c>
      <c r="F12" s="39">
        <f>SUM(F8:F11)</f>
        <v>61.4</v>
      </c>
      <c r="G12" s="39">
        <f>SUM(G8:G11)</f>
        <v>0</v>
      </c>
      <c r="H12" s="39">
        <f t="shared" si="0"/>
        <v>61.4</v>
      </c>
      <c r="I12" s="40"/>
      <c r="J12" s="106"/>
    </row>
    <row r="13" spans="1:12" ht="21" customHeight="1">
      <c r="A13" s="81">
        <v>2</v>
      </c>
      <c r="B13" s="117" t="s">
        <v>25</v>
      </c>
      <c r="C13" s="86">
        <v>0</v>
      </c>
      <c r="D13" s="81">
        <v>0</v>
      </c>
      <c r="E13" s="86">
        <f>C13*D13</f>
        <v>0</v>
      </c>
      <c r="F13" s="10">
        <v>0</v>
      </c>
      <c r="G13" s="10">
        <v>0</v>
      </c>
      <c r="H13" s="10">
        <f t="shared" si="0"/>
        <v>0</v>
      </c>
      <c r="I13" s="20"/>
      <c r="J13" s="104" t="s">
        <v>26</v>
      </c>
    </row>
    <row r="14" spans="1:12" ht="21" customHeight="1">
      <c r="A14" s="82"/>
      <c r="B14" s="118"/>
      <c r="C14" s="87"/>
      <c r="D14" s="82"/>
      <c r="E14" s="87"/>
      <c r="F14" s="10">
        <v>0</v>
      </c>
      <c r="G14" s="10">
        <v>0</v>
      </c>
      <c r="H14" s="10">
        <f t="shared" si="0"/>
        <v>0</v>
      </c>
      <c r="I14" s="20"/>
      <c r="J14" s="105"/>
    </row>
    <row r="15" spans="1:12" s="41" customFormat="1" ht="21" customHeight="1">
      <c r="A15" s="36"/>
      <c r="B15" s="37" t="s">
        <v>27</v>
      </c>
      <c r="C15" s="38">
        <f>SUM(C13)</f>
        <v>0</v>
      </c>
      <c r="D15" s="38">
        <f>SUM(D13)</f>
        <v>0</v>
      </c>
      <c r="E15" s="38">
        <f>SUM(E13)</f>
        <v>0</v>
      </c>
      <c r="F15" s="39">
        <f>SUM(F13:F14)</f>
        <v>0</v>
      </c>
      <c r="G15" s="39">
        <f>SUM(G13:G14)</f>
        <v>0</v>
      </c>
      <c r="H15" s="39">
        <f t="shared" si="0"/>
        <v>0</v>
      </c>
      <c r="I15" s="40"/>
      <c r="J15" s="106"/>
    </row>
    <row r="16" spans="1:12" ht="21" customHeight="1">
      <c r="A16" s="81">
        <v>3</v>
      </c>
      <c r="B16" s="117" t="s">
        <v>28</v>
      </c>
      <c r="C16" s="86">
        <v>0</v>
      </c>
      <c r="D16" s="81">
        <v>1</v>
      </c>
      <c r="E16" s="86">
        <f>C16*D16</f>
        <v>0</v>
      </c>
      <c r="F16" s="10">
        <v>0</v>
      </c>
      <c r="G16" s="10">
        <v>0</v>
      </c>
      <c r="H16" s="10">
        <f t="shared" si="0"/>
        <v>0</v>
      </c>
      <c r="I16" s="20"/>
      <c r="J16" s="114" t="s">
        <v>29</v>
      </c>
    </row>
    <row r="17" spans="1:10" ht="21" customHeight="1">
      <c r="A17" s="83"/>
      <c r="B17" s="119"/>
      <c r="C17" s="88"/>
      <c r="D17" s="83"/>
      <c r="E17" s="88"/>
      <c r="F17" s="10">
        <v>0</v>
      </c>
      <c r="G17" s="10">
        <v>0</v>
      </c>
      <c r="H17" s="10">
        <f t="shared" si="0"/>
        <v>0</v>
      </c>
      <c r="I17" s="20"/>
      <c r="J17" s="115"/>
    </row>
    <row r="18" spans="1:10" ht="21" customHeight="1">
      <c r="A18" s="83"/>
      <c r="B18" s="119"/>
      <c r="C18" s="88"/>
      <c r="D18" s="83"/>
      <c r="E18" s="88"/>
      <c r="F18" s="10">
        <v>0</v>
      </c>
      <c r="G18" s="10">
        <v>0</v>
      </c>
      <c r="H18" s="10">
        <f t="shared" si="0"/>
        <v>0</v>
      </c>
      <c r="I18" s="20"/>
      <c r="J18" s="115"/>
    </row>
    <row r="19" spans="1:10" s="41" customFormat="1" ht="21" customHeight="1">
      <c r="A19" s="36"/>
      <c r="B19" s="37" t="s">
        <v>30</v>
      </c>
      <c r="C19" s="38">
        <f>SUM(C16)</f>
        <v>0</v>
      </c>
      <c r="D19" s="38">
        <f>SUM(D16)</f>
        <v>1</v>
      </c>
      <c r="E19" s="38">
        <f>SUM(E16)</f>
        <v>0</v>
      </c>
      <c r="F19" s="39">
        <f>SUM(F16:F18)</f>
        <v>0</v>
      </c>
      <c r="G19" s="39">
        <f>SUM(G16:G18)</f>
        <v>0</v>
      </c>
      <c r="H19" s="39">
        <f t="shared" si="0"/>
        <v>0</v>
      </c>
      <c r="I19" s="40"/>
      <c r="J19" s="116"/>
    </row>
    <row r="20" spans="1:10" ht="20.100000000000001" customHeight="1">
      <c r="A20" s="80">
        <v>4</v>
      </c>
      <c r="B20" s="113" t="s">
        <v>31</v>
      </c>
      <c r="C20" s="85">
        <v>0</v>
      </c>
      <c r="D20" s="80">
        <v>1</v>
      </c>
      <c r="E20" s="85">
        <f>C20*D20</f>
        <v>0</v>
      </c>
      <c r="F20" s="10">
        <v>0</v>
      </c>
      <c r="G20" s="10">
        <v>0</v>
      </c>
      <c r="H20" s="10">
        <f t="shared" si="0"/>
        <v>0</v>
      </c>
      <c r="I20" s="42"/>
      <c r="J20" s="114" t="s">
        <v>33</v>
      </c>
    </row>
    <row r="21" spans="1:10" ht="20.100000000000001" customHeight="1">
      <c r="A21" s="80"/>
      <c r="B21" s="113"/>
      <c r="C21" s="85"/>
      <c r="D21" s="80"/>
      <c r="E21" s="85"/>
      <c r="F21" s="10">
        <v>0</v>
      </c>
      <c r="G21" s="10">
        <v>0</v>
      </c>
      <c r="H21" s="10">
        <f t="shared" si="0"/>
        <v>0</v>
      </c>
      <c r="I21" s="20"/>
      <c r="J21" s="115"/>
    </row>
    <row r="22" spans="1:10" ht="21" customHeight="1">
      <c r="A22" s="80"/>
      <c r="B22" s="113"/>
      <c r="C22" s="85"/>
      <c r="D22" s="80"/>
      <c r="E22" s="85"/>
      <c r="F22" s="10">
        <v>0</v>
      </c>
      <c r="G22" s="10">
        <v>0</v>
      </c>
      <c r="H22" s="10">
        <f t="shared" si="0"/>
        <v>0</v>
      </c>
      <c r="I22" s="20"/>
      <c r="J22" s="115"/>
    </row>
    <row r="23" spans="1:10" ht="21" customHeight="1">
      <c r="A23" s="80"/>
      <c r="B23" s="113"/>
      <c r="C23" s="85"/>
      <c r="D23" s="80"/>
      <c r="E23" s="85"/>
      <c r="F23" s="10">
        <v>0</v>
      </c>
      <c r="G23" s="10">
        <v>0</v>
      </c>
      <c r="H23" s="10">
        <v>0</v>
      </c>
      <c r="I23" s="20"/>
      <c r="J23" s="115"/>
    </row>
    <row r="24" spans="1:10" ht="21" customHeight="1">
      <c r="A24" s="80"/>
      <c r="B24" s="113"/>
      <c r="C24" s="85"/>
      <c r="D24" s="80"/>
      <c r="E24" s="85"/>
      <c r="F24" s="10">
        <v>0</v>
      </c>
      <c r="G24" s="10">
        <v>0</v>
      </c>
      <c r="H24" s="10">
        <v>0</v>
      </c>
      <c r="I24" s="20"/>
      <c r="J24" s="115"/>
    </row>
    <row r="25" spans="1:10" ht="21" customHeight="1">
      <c r="A25" s="80"/>
      <c r="B25" s="113"/>
      <c r="C25" s="85"/>
      <c r="D25" s="80"/>
      <c r="E25" s="85"/>
      <c r="F25" s="43">
        <v>0</v>
      </c>
      <c r="G25" s="10">
        <v>0</v>
      </c>
      <c r="H25" s="10">
        <v>0</v>
      </c>
      <c r="I25" s="20"/>
      <c r="J25" s="115"/>
    </row>
    <row r="26" spans="1:10" ht="21" customHeight="1">
      <c r="A26" s="80"/>
      <c r="B26" s="113"/>
      <c r="C26" s="85"/>
      <c r="D26" s="80"/>
      <c r="E26" s="85"/>
      <c r="F26" s="10">
        <v>0</v>
      </c>
      <c r="G26" s="10">
        <v>0</v>
      </c>
      <c r="H26" s="10">
        <f>F26+G26</f>
        <v>0</v>
      </c>
      <c r="I26" s="20"/>
      <c r="J26" s="115"/>
    </row>
    <row r="27" spans="1:10" s="41" customFormat="1" ht="21" customHeight="1">
      <c r="A27" s="36"/>
      <c r="B27" s="37" t="s">
        <v>34</v>
      </c>
      <c r="C27" s="38">
        <f>C20</f>
        <v>0</v>
      </c>
      <c r="D27" s="38">
        <f>D20</f>
        <v>1</v>
      </c>
      <c r="E27" s="38">
        <f>E20</f>
        <v>0</v>
      </c>
      <c r="F27" s="39">
        <f>SUM(F20:F26)</f>
        <v>0</v>
      </c>
      <c r="G27" s="39">
        <f>SUM(G20:G26)</f>
        <v>0</v>
      </c>
      <c r="H27" s="39">
        <f>F27+G27</f>
        <v>0</v>
      </c>
      <c r="I27" s="40"/>
      <c r="J27" s="116"/>
    </row>
    <row r="28" spans="1:10" ht="21" customHeight="1">
      <c r="A28" s="81">
        <v>5</v>
      </c>
      <c r="B28" s="117" t="s">
        <v>35</v>
      </c>
      <c r="C28" s="86">
        <v>0</v>
      </c>
      <c r="D28" s="81">
        <v>1</v>
      </c>
      <c r="E28" s="85">
        <f>C28*D28</f>
        <v>0</v>
      </c>
      <c r="F28" s="10">
        <v>202.5</v>
      </c>
      <c r="G28" s="10">
        <v>0</v>
      </c>
      <c r="H28" s="10">
        <f t="shared" ref="H28:H49" si="1">F28+G28</f>
        <v>202.5</v>
      </c>
      <c r="I28" s="44" t="s">
        <v>67</v>
      </c>
      <c r="J28" s="120" t="s">
        <v>36</v>
      </c>
    </row>
    <row r="29" spans="1:10" ht="21" customHeight="1">
      <c r="A29" s="83"/>
      <c r="B29" s="119"/>
      <c r="C29" s="88"/>
      <c r="D29" s="83"/>
      <c r="E29" s="85"/>
      <c r="F29" s="10">
        <v>0</v>
      </c>
      <c r="G29" s="10">
        <v>0</v>
      </c>
      <c r="H29" s="10">
        <f t="shared" si="1"/>
        <v>0</v>
      </c>
      <c r="I29" s="20"/>
      <c r="J29" s="121"/>
    </row>
    <row r="30" spans="1:10" ht="21" customHeight="1">
      <c r="A30" s="83"/>
      <c r="B30" s="119"/>
      <c r="C30" s="88"/>
      <c r="D30" s="83"/>
      <c r="E30" s="85"/>
      <c r="F30" s="10">
        <v>0</v>
      </c>
      <c r="G30" s="10">
        <v>0</v>
      </c>
      <c r="H30" s="10">
        <f t="shared" si="1"/>
        <v>0</v>
      </c>
      <c r="I30" s="20"/>
      <c r="J30" s="121"/>
    </row>
    <row r="31" spans="1:10" s="41" customFormat="1" ht="21" customHeight="1">
      <c r="A31" s="36"/>
      <c r="B31" s="37" t="s">
        <v>37</v>
      </c>
      <c r="C31" s="38">
        <f>SUM(C28:C30)</f>
        <v>0</v>
      </c>
      <c r="D31" s="38">
        <f>SUM(D28)</f>
        <v>1</v>
      </c>
      <c r="E31" s="38">
        <f>E28</f>
        <v>0</v>
      </c>
      <c r="F31" s="39">
        <f>SUM(F28:F30)</f>
        <v>202.5</v>
      </c>
      <c r="G31" s="39">
        <f>SUM(G28:G30)</f>
        <v>0</v>
      </c>
      <c r="H31" s="39">
        <f t="shared" si="1"/>
        <v>202.5</v>
      </c>
      <c r="I31" s="40"/>
      <c r="J31" s="122"/>
    </row>
    <row r="32" spans="1:10" ht="21" customHeight="1">
      <c r="A32" s="80">
        <v>6</v>
      </c>
      <c r="B32" s="113" t="s">
        <v>38</v>
      </c>
      <c r="C32" s="85">
        <v>0</v>
      </c>
      <c r="D32" s="80">
        <v>0</v>
      </c>
      <c r="E32" s="85">
        <f>C32*D32</f>
        <v>0</v>
      </c>
      <c r="F32" s="10">
        <v>0</v>
      </c>
      <c r="G32" s="10"/>
      <c r="H32" s="10">
        <f t="shared" si="1"/>
        <v>0</v>
      </c>
      <c r="I32" s="20"/>
      <c r="J32" s="104" t="s">
        <v>39</v>
      </c>
    </row>
    <row r="33" spans="1:10" ht="21" customHeight="1">
      <c r="A33" s="80"/>
      <c r="B33" s="113"/>
      <c r="C33" s="85"/>
      <c r="D33" s="80"/>
      <c r="E33" s="85"/>
      <c r="F33" s="10">
        <v>0</v>
      </c>
      <c r="G33" s="10">
        <v>0</v>
      </c>
      <c r="H33" s="10">
        <f t="shared" si="1"/>
        <v>0</v>
      </c>
      <c r="I33" s="20"/>
      <c r="J33" s="115"/>
    </row>
    <row r="34" spans="1:10" ht="21" customHeight="1">
      <c r="A34" s="80"/>
      <c r="B34" s="113"/>
      <c r="C34" s="85"/>
      <c r="D34" s="80"/>
      <c r="E34" s="85"/>
      <c r="F34" s="10">
        <v>0</v>
      </c>
      <c r="G34" s="10">
        <v>0</v>
      </c>
      <c r="H34" s="10">
        <f t="shared" si="1"/>
        <v>0</v>
      </c>
      <c r="I34" s="20"/>
      <c r="J34" s="115"/>
    </row>
    <row r="35" spans="1:10" s="41" customFormat="1" ht="21" customHeight="1">
      <c r="A35" s="36"/>
      <c r="B35" s="37" t="s">
        <v>40</v>
      </c>
      <c r="C35" s="38">
        <f>SUM(C32)</f>
        <v>0</v>
      </c>
      <c r="D35" s="38">
        <f t="shared" ref="D35:E35" si="2">SUM(D32)</f>
        <v>0</v>
      </c>
      <c r="E35" s="38">
        <f t="shared" si="2"/>
        <v>0</v>
      </c>
      <c r="F35" s="39">
        <f>SUM(F32:F34)</f>
        <v>0</v>
      </c>
      <c r="G35" s="39">
        <f>SUM(G32:G34)</f>
        <v>0</v>
      </c>
      <c r="H35" s="39">
        <f t="shared" si="1"/>
        <v>0</v>
      </c>
      <c r="I35" s="40"/>
      <c r="J35" s="116"/>
    </row>
    <row r="36" spans="1:10" ht="21" customHeight="1">
      <c r="A36" s="80">
        <v>7</v>
      </c>
      <c r="B36" s="113" t="s">
        <v>41</v>
      </c>
      <c r="C36" s="85">
        <v>0</v>
      </c>
      <c r="D36" s="80">
        <v>0</v>
      </c>
      <c r="E36" s="85">
        <f>C36</f>
        <v>0</v>
      </c>
      <c r="F36" s="10">
        <v>0</v>
      </c>
      <c r="G36" s="10">
        <v>0</v>
      </c>
      <c r="H36" s="10">
        <f t="shared" si="1"/>
        <v>0</v>
      </c>
      <c r="I36" s="20"/>
      <c r="J36" s="123"/>
    </row>
    <row r="37" spans="1:10" ht="21" customHeight="1">
      <c r="A37" s="80"/>
      <c r="B37" s="113"/>
      <c r="C37" s="85"/>
      <c r="D37" s="80"/>
      <c r="E37" s="85"/>
      <c r="F37" s="10">
        <v>0</v>
      </c>
      <c r="G37" s="10">
        <v>0</v>
      </c>
      <c r="H37" s="10">
        <f t="shared" si="1"/>
        <v>0</v>
      </c>
      <c r="I37" s="20"/>
      <c r="J37" s="124"/>
    </row>
    <row r="38" spans="1:10" ht="21" customHeight="1">
      <c r="A38" s="80"/>
      <c r="B38" s="113"/>
      <c r="C38" s="85"/>
      <c r="D38" s="80"/>
      <c r="E38" s="85"/>
      <c r="F38" s="10">
        <v>0</v>
      </c>
      <c r="G38" s="10">
        <v>0</v>
      </c>
      <c r="H38" s="10">
        <f t="shared" si="1"/>
        <v>0</v>
      </c>
      <c r="I38" s="20"/>
      <c r="J38" s="124"/>
    </row>
    <row r="39" spans="1:10" s="41" customFormat="1" ht="21" customHeight="1">
      <c r="A39" s="36"/>
      <c r="B39" s="37" t="s">
        <v>42</v>
      </c>
      <c r="C39" s="38">
        <f>SUM(C36)</f>
        <v>0</v>
      </c>
      <c r="D39" s="38">
        <f>SUM(D36)</f>
        <v>0</v>
      </c>
      <c r="E39" s="38">
        <f>SUM(E36)</f>
        <v>0</v>
      </c>
      <c r="F39" s="39">
        <f>SUM(F36:F38)</f>
        <v>0</v>
      </c>
      <c r="G39" s="39">
        <f>SUM(G36:G38)</f>
        <v>0</v>
      </c>
      <c r="H39" s="39">
        <f t="shared" si="1"/>
        <v>0</v>
      </c>
      <c r="I39" s="40"/>
      <c r="J39" s="125"/>
    </row>
    <row r="40" spans="1:10" ht="21" customHeight="1">
      <c r="A40" s="80">
        <v>8</v>
      </c>
      <c r="B40" s="113" t="s">
        <v>43</v>
      </c>
      <c r="C40" s="85">
        <v>0</v>
      </c>
      <c r="D40" s="80">
        <v>0</v>
      </c>
      <c r="E40" s="85">
        <f>C40*D40</f>
        <v>0</v>
      </c>
      <c r="F40" s="10">
        <v>0</v>
      </c>
      <c r="G40" s="10">
        <v>0</v>
      </c>
      <c r="H40" s="10">
        <f t="shared" si="1"/>
        <v>0</v>
      </c>
      <c r="I40" s="20"/>
      <c r="J40" s="114" t="s">
        <v>44</v>
      </c>
    </row>
    <row r="41" spans="1:10" ht="21" customHeight="1">
      <c r="A41" s="80"/>
      <c r="B41" s="113"/>
      <c r="C41" s="85"/>
      <c r="D41" s="80"/>
      <c r="E41" s="85"/>
      <c r="F41" s="10">
        <v>0</v>
      </c>
      <c r="G41" s="10">
        <v>0</v>
      </c>
      <c r="H41" s="10">
        <f t="shared" si="1"/>
        <v>0</v>
      </c>
      <c r="I41" s="20"/>
      <c r="J41" s="115"/>
    </row>
    <row r="42" spans="1:10" s="41" customFormat="1" ht="21" customHeight="1">
      <c r="A42" s="36"/>
      <c r="B42" s="37" t="s">
        <v>45</v>
      </c>
      <c r="C42" s="38">
        <f>SUM(C40)</f>
        <v>0</v>
      </c>
      <c r="D42" s="38">
        <f t="shared" ref="D42:E42" si="3">SUM(D40)</f>
        <v>0</v>
      </c>
      <c r="E42" s="38">
        <f t="shared" si="3"/>
        <v>0</v>
      </c>
      <c r="F42" s="39">
        <f>SUM(F40:F41)</f>
        <v>0</v>
      </c>
      <c r="G42" s="39">
        <f t="shared" ref="G42" si="4">SUM(G40:G41)</f>
        <v>0</v>
      </c>
      <c r="H42" s="39">
        <f t="shared" si="1"/>
        <v>0</v>
      </c>
      <c r="I42" s="40"/>
      <c r="J42" s="116"/>
    </row>
    <row r="43" spans="1:10" ht="21" customHeight="1">
      <c r="A43" s="80">
        <v>9</v>
      </c>
      <c r="B43" s="113" t="s">
        <v>46</v>
      </c>
      <c r="C43" s="85">
        <v>0</v>
      </c>
      <c r="D43" s="80">
        <v>0</v>
      </c>
      <c r="E43" s="85">
        <f>C43*D43</f>
        <v>0</v>
      </c>
      <c r="F43" s="10">
        <v>0</v>
      </c>
      <c r="G43" s="10">
        <v>0</v>
      </c>
      <c r="H43" s="10">
        <f t="shared" si="1"/>
        <v>0</v>
      </c>
      <c r="I43" s="20"/>
      <c r="J43" s="104" t="s">
        <v>48</v>
      </c>
    </row>
    <row r="44" spans="1:10" ht="21" customHeight="1">
      <c r="A44" s="80"/>
      <c r="B44" s="113"/>
      <c r="C44" s="85"/>
      <c r="D44" s="80"/>
      <c r="E44" s="85"/>
      <c r="F44" s="10">
        <v>0</v>
      </c>
      <c r="G44" s="10">
        <v>0</v>
      </c>
      <c r="H44" s="10">
        <f t="shared" si="1"/>
        <v>0</v>
      </c>
      <c r="I44" s="20"/>
      <c r="J44" s="105"/>
    </row>
    <row r="45" spans="1:10" ht="21" customHeight="1">
      <c r="A45" s="80"/>
      <c r="B45" s="113"/>
      <c r="C45" s="85"/>
      <c r="D45" s="80"/>
      <c r="E45" s="85"/>
      <c r="F45" s="10">
        <v>0</v>
      </c>
      <c r="G45" s="10">
        <v>0</v>
      </c>
      <c r="H45" s="10">
        <f t="shared" si="1"/>
        <v>0</v>
      </c>
      <c r="I45" s="20"/>
      <c r="J45" s="105"/>
    </row>
    <row r="46" spans="1:10" s="41" customFormat="1" ht="21" customHeight="1">
      <c r="A46" s="36"/>
      <c r="B46" s="37" t="s">
        <v>52</v>
      </c>
      <c r="C46" s="38">
        <f>SUM(C43)</f>
        <v>0</v>
      </c>
      <c r="D46" s="38">
        <f t="shared" ref="D46:E46" si="5">SUM(D43)</f>
        <v>0</v>
      </c>
      <c r="E46" s="38">
        <f t="shared" si="5"/>
        <v>0</v>
      </c>
      <c r="F46" s="39">
        <f>SUM(F43:F45)</f>
        <v>0</v>
      </c>
      <c r="G46" s="39">
        <f t="shared" ref="G46" si="6">SUM(G43:G45)</f>
        <v>0</v>
      </c>
      <c r="H46" s="39">
        <f t="shared" si="1"/>
        <v>0</v>
      </c>
      <c r="I46" s="40"/>
      <c r="J46" s="106"/>
    </row>
    <row r="47" spans="1:10" ht="21" customHeight="1">
      <c r="A47" s="15">
        <v>10</v>
      </c>
      <c r="B47" s="45" t="s">
        <v>53</v>
      </c>
      <c r="C47" s="9">
        <v>0</v>
      </c>
      <c r="D47" s="7">
        <v>0</v>
      </c>
      <c r="E47" s="9">
        <v>0</v>
      </c>
      <c r="F47" s="10">
        <v>60</v>
      </c>
      <c r="G47" s="10">
        <v>95.36</v>
      </c>
      <c r="H47" s="10">
        <f t="shared" si="1"/>
        <v>155.36000000000001</v>
      </c>
      <c r="I47" s="20"/>
      <c r="J47" s="124"/>
    </row>
    <row r="48" spans="1:10" ht="21" customHeight="1">
      <c r="A48" s="15">
        <v>11</v>
      </c>
      <c r="B48" s="45" t="s">
        <v>68</v>
      </c>
      <c r="C48" s="9">
        <v>0</v>
      </c>
      <c r="D48" s="7">
        <v>0</v>
      </c>
      <c r="E48" s="9">
        <v>0</v>
      </c>
      <c r="F48" s="10">
        <v>0</v>
      </c>
      <c r="G48" s="10">
        <v>41.81</v>
      </c>
      <c r="H48" s="10">
        <f t="shared" si="1"/>
        <v>41.81</v>
      </c>
      <c r="I48" s="20"/>
      <c r="J48" s="124"/>
    </row>
    <row r="49" spans="1:10" ht="21" customHeight="1">
      <c r="A49" s="15">
        <v>12</v>
      </c>
      <c r="B49" s="45" t="s">
        <v>69</v>
      </c>
      <c r="C49" s="9">
        <v>0</v>
      </c>
      <c r="D49" s="7">
        <v>0</v>
      </c>
      <c r="E49" s="9">
        <v>0</v>
      </c>
      <c r="F49" s="10">
        <v>0</v>
      </c>
      <c r="G49" s="10">
        <v>15</v>
      </c>
      <c r="H49" s="10">
        <f t="shared" si="1"/>
        <v>15</v>
      </c>
      <c r="I49" s="20"/>
      <c r="J49" s="124"/>
    </row>
    <row r="50" spans="1:10" s="41" customFormat="1" ht="21" customHeight="1">
      <c r="A50" s="36"/>
      <c r="B50" s="37" t="s">
        <v>55</v>
      </c>
      <c r="C50" s="38">
        <f>C47</f>
        <v>0</v>
      </c>
      <c r="D50" s="38">
        <f>D47</f>
        <v>0</v>
      </c>
      <c r="E50" s="38">
        <f>E47</f>
        <v>0</v>
      </c>
      <c r="F50" s="39">
        <f>SUM(F47:F49)</f>
        <v>60</v>
      </c>
      <c r="G50" s="39">
        <f>SUM(G47:G49)</f>
        <v>152.17000000000002</v>
      </c>
      <c r="H50" s="39">
        <f>H49+H48+H47</f>
        <v>212.17000000000002</v>
      </c>
      <c r="I50" s="40"/>
      <c r="J50" s="125"/>
    </row>
    <row r="51" spans="1:10" ht="21" customHeight="1">
      <c r="A51" s="36"/>
      <c r="B51" s="37" t="s">
        <v>1</v>
      </c>
      <c r="C51" s="38">
        <v>0</v>
      </c>
      <c r="D51" s="38">
        <v>0</v>
      </c>
      <c r="E51" s="38">
        <v>0</v>
      </c>
      <c r="F51" s="39">
        <f>SUM(F50,F46,F42,F39,F35,F31,F27,F19,F15,F12)</f>
        <v>323.89999999999998</v>
      </c>
      <c r="G51" s="39">
        <f>SUM(G50,G46,G42,G39,G35,G31,G27,G19,G15,G12)</f>
        <v>152.17000000000002</v>
      </c>
      <c r="H51" s="39">
        <f>H12+H19+H15+H27+H31+H35+H39+H42+H46+H50</f>
        <v>476.07</v>
      </c>
      <c r="I51" s="40"/>
      <c r="J51" s="46"/>
    </row>
    <row r="55" spans="1:10" ht="21" customHeight="1">
      <c r="A55" s="128" t="s">
        <v>56</v>
      </c>
      <c r="B55" s="129"/>
      <c r="C55" s="130" t="s">
        <v>57</v>
      </c>
      <c r="D55" s="130"/>
      <c r="E55" s="130" t="s">
        <v>58</v>
      </c>
      <c r="F55" s="130"/>
      <c r="G55" s="130" t="s">
        <v>59</v>
      </c>
      <c r="H55" s="130"/>
      <c r="I55" s="47" t="s">
        <v>60</v>
      </c>
    </row>
    <row r="56" spans="1:10" ht="21" customHeight="1">
      <c r="A56" s="126">
        <v>0</v>
      </c>
      <c r="B56" s="127"/>
      <c r="C56" s="127">
        <f>H51</f>
        <v>476.07</v>
      </c>
      <c r="D56" s="127"/>
      <c r="E56" s="127">
        <f>F51</f>
        <v>323.89999999999998</v>
      </c>
      <c r="F56" s="127"/>
      <c r="G56" s="127">
        <f>G51</f>
        <v>152.17000000000002</v>
      </c>
      <c r="H56" s="127"/>
      <c r="I56" s="48">
        <f>A56-C56</f>
        <v>-476.07</v>
      </c>
    </row>
    <row r="58" spans="1:10" ht="21" customHeight="1">
      <c r="A58" s="49" t="s">
        <v>61</v>
      </c>
      <c r="B58" s="41"/>
      <c r="C58" s="50" t="s">
        <v>2</v>
      </c>
      <c r="D58" s="49"/>
      <c r="E58" s="49" t="s">
        <v>62</v>
      </c>
      <c r="F58" s="49"/>
      <c r="G58" s="49" t="s">
        <v>3</v>
      </c>
      <c r="H58" s="49"/>
      <c r="I58" s="41"/>
    </row>
  </sheetData>
  <mergeCells count="71">
    <mergeCell ref="J47:J50"/>
    <mergeCell ref="A55:B55"/>
    <mergeCell ref="C55:D55"/>
    <mergeCell ref="E55:F55"/>
    <mergeCell ref="G55:H55"/>
    <mergeCell ref="A56:B56"/>
    <mergeCell ref="C56:D56"/>
    <mergeCell ref="E56:F56"/>
    <mergeCell ref="G56:H56"/>
    <mergeCell ref="A43:A45"/>
    <mergeCell ref="B43:B45"/>
    <mergeCell ref="C43:C45"/>
    <mergeCell ref="D43:D45"/>
    <mergeCell ref="E43:E45"/>
    <mergeCell ref="J43:J46"/>
    <mergeCell ref="A40:A41"/>
    <mergeCell ref="B40:B41"/>
    <mergeCell ref="C40:C41"/>
    <mergeCell ref="D40:D41"/>
    <mergeCell ref="E40:E41"/>
    <mergeCell ref="J40:J42"/>
    <mergeCell ref="J36:J39"/>
    <mergeCell ref="A32:A34"/>
    <mergeCell ref="B32:B34"/>
    <mergeCell ref="C32:C34"/>
    <mergeCell ref="D32:D34"/>
    <mergeCell ref="E32:E34"/>
    <mergeCell ref="J32:J35"/>
    <mergeCell ref="A36:A38"/>
    <mergeCell ref="B36:B38"/>
    <mergeCell ref="C36:C38"/>
    <mergeCell ref="D36:D38"/>
    <mergeCell ref="E36:E38"/>
    <mergeCell ref="J28:J31"/>
    <mergeCell ref="A20:A26"/>
    <mergeCell ref="B20:B26"/>
    <mergeCell ref="C20:C26"/>
    <mergeCell ref="D20:D26"/>
    <mergeCell ref="E20:E26"/>
    <mergeCell ref="J20:J27"/>
    <mergeCell ref="A28:A30"/>
    <mergeCell ref="B28:B30"/>
    <mergeCell ref="C28:C30"/>
    <mergeCell ref="D28:D30"/>
    <mergeCell ref="E28:E30"/>
    <mergeCell ref="J16:J19"/>
    <mergeCell ref="A13:A14"/>
    <mergeCell ref="B13:B14"/>
    <mergeCell ref="C13:C14"/>
    <mergeCell ref="D13:D14"/>
    <mergeCell ref="E13:E14"/>
    <mergeCell ref="J13:J15"/>
    <mergeCell ref="A16:A18"/>
    <mergeCell ref="B16:B18"/>
    <mergeCell ref="C16:C18"/>
    <mergeCell ref="D16:D18"/>
    <mergeCell ref="E16:E18"/>
    <mergeCell ref="J8:J12"/>
    <mergeCell ref="C2:H2"/>
    <mergeCell ref="H4:I5"/>
    <mergeCell ref="J4:J5"/>
    <mergeCell ref="A6:A7"/>
    <mergeCell ref="B6:B7"/>
    <mergeCell ref="C6:E6"/>
    <mergeCell ref="F6:I6"/>
    <mergeCell ref="J6:J7"/>
    <mergeCell ref="A8:A11"/>
    <mergeCell ref="B8:B11"/>
    <mergeCell ref="C8:C11"/>
    <mergeCell ref="D8:D11"/>
    <mergeCell ref="E8:E11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FE38-1FFE-494C-8501-2238DBFA7F48}">
  <dimension ref="A2:L58"/>
  <sheetViews>
    <sheetView topLeftCell="A46" workbookViewId="0">
      <selection activeCell="J57" sqref="J57"/>
    </sheetView>
  </sheetViews>
  <sheetFormatPr defaultColWidth="8.77734375" defaultRowHeight="21" customHeight="1"/>
  <cols>
    <col min="1" max="1" width="8.77734375" style="1"/>
    <col min="2" max="2" width="16.44140625" customWidth="1"/>
    <col min="3" max="3" width="13.109375" style="2" customWidth="1"/>
    <col min="4" max="4" width="8.77734375" style="1"/>
    <col min="5" max="5" width="16.109375" style="1" customWidth="1"/>
    <col min="6" max="6" width="10.44140625" customWidth="1"/>
    <col min="7" max="7" width="11.44140625" customWidth="1"/>
    <col min="8" max="8" width="13.44140625" customWidth="1"/>
    <col min="9" max="9" width="27.44140625" customWidth="1"/>
    <col min="10" max="10" width="39.44140625" customWidth="1"/>
  </cols>
  <sheetData>
    <row r="2" spans="1:12" ht="21" customHeight="1">
      <c r="C2" s="107" t="s">
        <v>4</v>
      </c>
      <c r="D2" s="107"/>
      <c r="E2" s="107"/>
      <c r="F2" s="107"/>
      <c r="G2" s="107"/>
      <c r="H2" s="107"/>
      <c r="I2" s="30"/>
      <c r="J2" s="30"/>
      <c r="K2" s="30"/>
      <c r="L2" s="30"/>
    </row>
    <row r="4" spans="1:12" ht="21" customHeight="1">
      <c r="H4" s="108" t="s">
        <v>63</v>
      </c>
      <c r="I4" s="108"/>
      <c r="J4" s="108" t="s">
        <v>6</v>
      </c>
    </row>
    <row r="5" spans="1:12" ht="21" customHeight="1">
      <c r="H5" s="109"/>
      <c r="I5" s="109"/>
      <c r="J5" s="109"/>
    </row>
    <row r="6" spans="1:12" ht="21" customHeight="1">
      <c r="A6" s="79" t="s">
        <v>0</v>
      </c>
      <c r="B6" s="84" t="s">
        <v>7</v>
      </c>
      <c r="C6" s="68" t="s">
        <v>8</v>
      </c>
      <c r="D6" s="68"/>
      <c r="E6" s="68"/>
      <c r="F6" s="69" t="s">
        <v>9</v>
      </c>
      <c r="G6" s="69"/>
      <c r="H6" s="69"/>
      <c r="I6" s="69"/>
      <c r="J6" s="84" t="s">
        <v>10</v>
      </c>
    </row>
    <row r="7" spans="1:12" ht="21" customHeight="1">
      <c r="A7" s="79"/>
      <c r="B7" s="84"/>
      <c r="C7" s="5" t="s">
        <v>11</v>
      </c>
      <c r="D7" s="6" t="s">
        <v>12</v>
      </c>
      <c r="E7" s="24" t="s">
        <v>13</v>
      </c>
      <c r="F7" s="25" t="s">
        <v>14</v>
      </c>
      <c r="G7" s="25" t="s">
        <v>15</v>
      </c>
      <c r="H7" s="25" t="s">
        <v>16</v>
      </c>
      <c r="I7" s="25" t="s">
        <v>17</v>
      </c>
      <c r="J7" s="84"/>
    </row>
    <row r="8" spans="1:12" ht="21" customHeight="1">
      <c r="A8" s="80">
        <v>1</v>
      </c>
      <c r="B8" s="73" t="s">
        <v>18</v>
      </c>
      <c r="C8" s="85">
        <v>0</v>
      </c>
      <c r="D8" s="80">
        <v>0</v>
      </c>
      <c r="E8" s="85">
        <f>C8*D8</f>
        <v>0</v>
      </c>
      <c r="F8" s="10">
        <v>3005.9</v>
      </c>
      <c r="G8" s="10">
        <v>0</v>
      </c>
      <c r="H8" s="10">
        <f t="shared" ref="H8:H22" si="0">F8+G8</f>
        <v>3005.9</v>
      </c>
      <c r="I8" s="35" t="s">
        <v>97</v>
      </c>
      <c r="J8" s="104" t="s">
        <v>20</v>
      </c>
    </row>
    <row r="9" spans="1:12" ht="21" customHeight="1">
      <c r="A9" s="80"/>
      <c r="B9" s="73"/>
      <c r="C9" s="85"/>
      <c r="D9" s="80"/>
      <c r="E9" s="85"/>
      <c r="F9" s="10">
        <v>196.58</v>
      </c>
      <c r="G9" s="10">
        <v>40.98</v>
      </c>
      <c r="H9" s="10">
        <f t="shared" si="0"/>
        <v>237.56</v>
      </c>
      <c r="I9" s="35" t="s">
        <v>98</v>
      </c>
      <c r="J9" s="105"/>
    </row>
    <row r="10" spans="1:12" ht="21" customHeight="1">
      <c r="A10" s="80"/>
      <c r="B10" s="73"/>
      <c r="C10" s="85"/>
      <c r="D10" s="80"/>
      <c r="E10" s="85"/>
      <c r="F10" s="10">
        <v>195.2</v>
      </c>
      <c r="G10" s="10">
        <v>0</v>
      </c>
      <c r="H10" s="10">
        <f t="shared" si="0"/>
        <v>195.2</v>
      </c>
      <c r="I10" s="35" t="s">
        <v>99</v>
      </c>
      <c r="J10" s="105"/>
    </row>
    <row r="11" spans="1:12" ht="21" customHeight="1">
      <c r="A11" s="80"/>
      <c r="B11" s="73"/>
      <c r="C11" s="85"/>
      <c r="D11" s="80"/>
      <c r="E11" s="85"/>
      <c r="F11" s="10">
        <v>0</v>
      </c>
      <c r="G11" s="10">
        <v>0</v>
      </c>
      <c r="H11" s="10">
        <f t="shared" si="0"/>
        <v>0</v>
      </c>
      <c r="I11" s="20"/>
      <c r="J11" s="105"/>
    </row>
    <row r="12" spans="1:12" s="41" customFormat="1" ht="21" customHeight="1">
      <c r="A12" s="36"/>
      <c r="B12" s="12" t="s">
        <v>24</v>
      </c>
      <c r="C12" s="38">
        <f>SUM(C8)</f>
        <v>0</v>
      </c>
      <c r="D12" s="38">
        <f>SUM(D8)</f>
        <v>0</v>
      </c>
      <c r="E12" s="38">
        <f>SUM(E8)</f>
        <v>0</v>
      </c>
      <c r="F12" s="39">
        <f>SUM(F8:F11)</f>
        <v>3397.68</v>
      </c>
      <c r="G12" s="39">
        <f>SUM(G8:G11)</f>
        <v>40.98</v>
      </c>
      <c r="H12" s="39">
        <f t="shared" si="0"/>
        <v>3438.66</v>
      </c>
      <c r="I12" s="40"/>
      <c r="J12" s="106"/>
    </row>
    <row r="13" spans="1:12" ht="21" customHeight="1">
      <c r="A13" s="81">
        <v>2</v>
      </c>
      <c r="B13" s="74" t="s">
        <v>25</v>
      </c>
      <c r="C13" s="86">
        <v>0</v>
      </c>
      <c r="D13" s="81">
        <v>0</v>
      </c>
      <c r="E13" s="86">
        <f>C13*D13</f>
        <v>0</v>
      </c>
      <c r="F13" s="10">
        <v>0</v>
      </c>
      <c r="G13" s="10">
        <v>0</v>
      </c>
      <c r="H13" s="10">
        <f t="shared" si="0"/>
        <v>0</v>
      </c>
      <c r="I13" s="20"/>
      <c r="J13" s="104" t="s">
        <v>26</v>
      </c>
    </row>
    <row r="14" spans="1:12" ht="21" customHeight="1">
      <c r="A14" s="82"/>
      <c r="B14" s="75"/>
      <c r="C14" s="87"/>
      <c r="D14" s="82"/>
      <c r="E14" s="87"/>
      <c r="F14" s="10">
        <v>0</v>
      </c>
      <c r="G14" s="10">
        <v>0</v>
      </c>
      <c r="H14" s="10">
        <f t="shared" si="0"/>
        <v>0</v>
      </c>
      <c r="I14" s="20"/>
      <c r="J14" s="105"/>
    </row>
    <row r="15" spans="1:12" s="41" customFormat="1" ht="21" customHeight="1">
      <c r="A15" s="36"/>
      <c r="B15" s="12" t="s">
        <v>27</v>
      </c>
      <c r="C15" s="38">
        <f>SUM(C13)</f>
        <v>0</v>
      </c>
      <c r="D15" s="38">
        <f>SUM(D13)</f>
        <v>0</v>
      </c>
      <c r="E15" s="38">
        <f>SUM(E13)</f>
        <v>0</v>
      </c>
      <c r="F15" s="39">
        <f>SUM(F13:F14)</f>
        <v>0</v>
      </c>
      <c r="G15" s="39">
        <f>SUM(G13:G14)</f>
        <v>0</v>
      </c>
      <c r="H15" s="39">
        <f t="shared" si="0"/>
        <v>0</v>
      </c>
      <c r="I15" s="40"/>
      <c r="J15" s="106"/>
    </row>
    <row r="16" spans="1:12" ht="21" customHeight="1">
      <c r="A16" s="81">
        <v>3</v>
      </c>
      <c r="B16" s="74" t="s">
        <v>28</v>
      </c>
      <c r="C16" s="86">
        <v>0</v>
      </c>
      <c r="D16" s="81">
        <v>1</v>
      </c>
      <c r="E16" s="86">
        <f>C16*D16</f>
        <v>0</v>
      </c>
      <c r="F16" s="10">
        <v>0</v>
      </c>
      <c r="G16" s="10">
        <v>0</v>
      </c>
      <c r="H16" s="10">
        <f t="shared" si="0"/>
        <v>0</v>
      </c>
      <c r="I16" s="20"/>
      <c r="J16" s="114" t="s">
        <v>29</v>
      </c>
    </row>
    <row r="17" spans="1:10" ht="21" customHeight="1">
      <c r="A17" s="83"/>
      <c r="B17" s="76"/>
      <c r="C17" s="88"/>
      <c r="D17" s="83"/>
      <c r="E17" s="88"/>
      <c r="F17" s="10">
        <v>0</v>
      </c>
      <c r="G17" s="10">
        <v>0</v>
      </c>
      <c r="H17" s="10">
        <f t="shared" si="0"/>
        <v>0</v>
      </c>
      <c r="I17" s="20"/>
      <c r="J17" s="115"/>
    </row>
    <row r="18" spans="1:10" ht="21" customHeight="1">
      <c r="A18" s="83"/>
      <c r="B18" s="76"/>
      <c r="C18" s="88"/>
      <c r="D18" s="83"/>
      <c r="E18" s="88"/>
      <c r="F18" s="10">
        <v>0</v>
      </c>
      <c r="G18" s="10">
        <v>0</v>
      </c>
      <c r="H18" s="10">
        <f t="shared" si="0"/>
        <v>0</v>
      </c>
      <c r="I18" s="20"/>
      <c r="J18" s="115"/>
    </row>
    <row r="19" spans="1:10" s="41" customFormat="1" ht="21" customHeight="1">
      <c r="A19" s="36"/>
      <c r="B19" s="12" t="s">
        <v>30</v>
      </c>
      <c r="C19" s="38">
        <f>SUM(C16)</f>
        <v>0</v>
      </c>
      <c r="D19" s="38">
        <f>SUM(D16)</f>
        <v>1</v>
      </c>
      <c r="E19" s="38">
        <f>SUM(E16)</f>
        <v>0</v>
      </c>
      <c r="F19" s="39">
        <f>SUM(F16:F18)</f>
        <v>0</v>
      </c>
      <c r="G19" s="39">
        <f>SUM(G16:G18)</f>
        <v>0</v>
      </c>
      <c r="H19" s="39">
        <f t="shared" si="0"/>
        <v>0</v>
      </c>
      <c r="I19" s="40"/>
      <c r="J19" s="116"/>
    </row>
    <row r="20" spans="1:10" ht="19.95" customHeight="1">
      <c r="A20" s="80">
        <v>4</v>
      </c>
      <c r="B20" s="73" t="s">
        <v>31</v>
      </c>
      <c r="C20" s="85">
        <v>0</v>
      </c>
      <c r="D20" s="80">
        <v>1</v>
      </c>
      <c r="E20" s="85">
        <f>C20*D20</f>
        <v>0</v>
      </c>
      <c r="F20" s="10">
        <v>809.93</v>
      </c>
      <c r="G20" s="10">
        <v>0</v>
      </c>
      <c r="H20" s="10">
        <f t="shared" si="0"/>
        <v>809.93</v>
      </c>
      <c r="I20" s="42"/>
      <c r="J20" s="114" t="s">
        <v>33</v>
      </c>
    </row>
    <row r="21" spans="1:10" ht="19.95" customHeight="1">
      <c r="A21" s="80"/>
      <c r="B21" s="73"/>
      <c r="C21" s="85"/>
      <c r="D21" s="80"/>
      <c r="E21" s="85"/>
      <c r="F21" s="10">
        <v>0</v>
      </c>
      <c r="G21" s="10">
        <v>0</v>
      </c>
      <c r="H21" s="10">
        <f t="shared" si="0"/>
        <v>0</v>
      </c>
      <c r="I21" s="20"/>
      <c r="J21" s="115"/>
    </row>
    <row r="22" spans="1:10" ht="21" customHeight="1">
      <c r="A22" s="80"/>
      <c r="B22" s="73"/>
      <c r="C22" s="85"/>
      <c r="D22" s="80"/>
      <c r="E22" s="85"/>
      <c r="F22" s="10">
        <v>0</v>
      </c>
      <c r="G22" s="10">
        <v>0</v>
      </c>
      <c r="H22" s="10">
        <f t="shared" si="0"/>
        <v>0</v>
      </c>
      <c r="I22" s="20"/>
      <c r="J22" s="115"/>
    </row>
    <row r="23" spans="1:10" ht="21" customHeight="1">
      <c r="A23" s="80"/>
      <c r="B23" s="73"/>
      <c r="C23" s="85"/>
      <c r="D23" s="80"/>
      <c r="E23" s="85"/>
      <c r="F23" s="10">
        <v>0</v>
      </c>
      <c r="G23" s="10">
        <v>0</v>
      </c>
      <c r="H23" s="10">
        <v>0</v>
      </c>
      <c r="I23" s="20"/>
      <c r="J23" s="115"/>
    </row>
    <row r="24" spans="1:10" ht="21" customHeight="1">
      <c r="A24" s="80"/>
      <c r="B24" s="73"/>
      <c r="C24" s="85"/>
      <c r="D24" s="80"/>
      <c r="E24" s="85"/>
      <c r="F24" s="10">
        <v>0</v>
      </c>
      <c r="G24" s="10">
        <v>0</v>
      </c>
      <c r="H24" s="10">
        <v>0</v>
      </c>
      <c r="I24" s="20"/>
      <c r="J24" s="115"/>
    </row>
    <row r="25" spans="1:10" ht="21" customHeight="1">
      <c r="A25" s="80"/>
      <c r="B25" s="73"/>
      <c r="C25" s="85"/>
      <c r="D25" s="80"/>
      <c r="E25" s="85"/>
      <c r="F25" s="43">
        <v>0</v>
      </c>
      <c r="G25" s="10">
        <v>0</v>
      </c>
      <c r="H25" s="10">
        <v>0</v>
      </c>
      <c r="I25" s="20"/>
      <c r="J25" s="115"/>
    </row>
    <row r="26" spans="1:10" ht="21" customHeight="1">
      <c r="A26" s="80"/>
      <c r="B26" s="73"/>
      <c r="C26" s="85"/>
      <c r="D26" s="80"/>
      <c r="E26" s="85"/>
      <c r="F26" s="10">
        <v>0</v>
      </c>
      <c r="G26" s="10">
        <v>0</v>
      </c>
      <c r="H26" s="10">
        <f>F26+G26</f>
        <v>0</v>
      </c>
      <c r="I26" s="20"/>
      <c r="J26" s="115"/>
    </row>
    <row r="27" spans="1:10" s="41" customFormat="1" ht="21" customHeight="1">
      <c r="A27" s="36"/>
      <c r="B27" s="12" t="s">
        <v>34</v>
      </c>
      <c r="C27" s="38">
        <f>C20</f>
        <v>0</v>
      </c>
      <c r="D27" s="38">
        <f>D20</f>
        <v>1</v>
      </c>
      <c r="E27" s="38">
        <f>E20</f>
        <v>0</v>
      </c>
      <c r="F27" s="39">
        <f>SUM(F20:F26)</f>
        <v>809.93</v>
      </c>
      <c r="G27" s="39">
        <f>SUM(G20:G26)</f>
        <v>0</v>
      </c>
      <c r="H27" s="39">
        <f>F27+G27</f>
        <v>809.93</v>
      </c>
      <c r="I27" s="40"/>
      <c r="J27" s="116"/>
    </row>
    <row r="28" spans="1:10" ht="21" customHeight="1">
      <c r="A28" s="81">
        <v>5</v>
      </c>
      <c r="B28" s="74" t="s">
        <v>35</v>
      </c>
      <c r="C28" s="86">
        <v>0</v>
      </c>
      <c r="D28" s="81">
        <v>1</v>
      </c>
      <c r="E28" s="85">
        <f>C28*D28</f>
        <v>0</v>
      </c>
      <c r="F28" s="10">
        <v>0</v>
      </c>
      <c r="G28" s="10">
        <v>0</v>
      </c>
      <c r="H28" s="10">
        <f t="shared" ref="H28:H49" si="1">F28+G28</f>
        <v>0</v>
      </c>
      <c r="I28" s="20"/>
      <c r="J28" s="120" t="s">
        <v>36</v>
      </c>
    </row>
    <row r="29" spans="1:10" ht="21" customHeight="1">
      <c r="A29" s="83"/>
      <c r="B29" s="76"/>
      <c r="C29" s="88"/>
      <c r="D29" s="83"/>
      <c r="E29" s="85"/>
      <c r="F29" s="10">
        <v>0</v>
      </c>
      <c r="G29" s="10">
        <v>0</v>
      </c>
      <c r="H29" s="10">
        <f t="shared" si="1"/>
        <v>0</v>
      </c>
      <c r="I29" s="20"/>
      <c r="J29" s="121"/>
    </row>
    <row r="30" spans="1:10" ht="21" customHeight="1">
      <c r="A30" s="83"/>
      <c r="B30" s="76"/>
      <c r="C30" s="88"/>
      <c r="D30" s="83"/>
      <c r="E30" s="85"/>
      <c r="F30" s="10">
        <v>0</v>
      </c>
      <c r="G30" s="10">
        <v>0</v>
      </c>
      <c r="H30" s="10">
        <f t="shared" si="1"/>
        <v>0</v>
      </c>
      <c r="I30" s="20"/>
      <c r="J30" s="121"/>
    </row>
    <row r="31" spans="1:10" s="41" customFormat="1" ht="21" customHeight="1">
      <c r="A31" s="36"/>
      <c r="B31" s="12" t="s">
        <v>37</v>
      </c>
      <c r="C31" s="38">
        <f>SUM(C28:C30)</f>
        <v>0</v>
      </c>
      <c r="D31" s="38">
        <f>SUM(D28)</f>
        <v>1</v>
      </c>
      <c r="E31" s="38">
        <f>E28</f>
        <v>0</v>
      </c>
      <c r="F31" s="39">
        <f>SUM(F28:F30)</f>
        <v>0</v>
      </c>
      <c r="G31" s="39">
        <f>SUM(G28:G30)</f>
        <v>0</v>
      </c>
      <c r="H31" s="39">
        <f t="shared" si="1"/>
        <v>0</v>
      </c>
      <c r="I31" s="40"/>
      <c r="J31" s="122"/>
    </row>
    <row r="32" spans="1:10" ht="21" customHeight="1">
      <c r="A32" s="80">
        <v>6</v>
      </c>
      <c r="B32" s="73" t="s">
        <v>38</v>
      </c>
      <c r="C32" s="85">
        <v>0</v>
      </c>
      <c r="D32" s="80">
        <v>0</v>
      </c>
      <c r="E32" s="85">
        <f>C32*D32</f>
        <v>0</v>
      </c>
      <c r="F32" s="10">
        <v>0</v>
      </c>
      <c r="G32" s="10"/>
      <c r="H32" s="10">
        <f t="shared" si="1"/>
        <v>0</v>
      </c>
      <c r="I32" s="20"/>
      <c r="J32" s="104" t="s">
        <v>39</v>
      </c>
    </row>
    <row r="33" spans="1:10" ht="21" customHeight="1">
      <c r="A33" s="80"/>
      <c r="B33" s="73"/>
      <c r="C33" s="85"/>
      <c r="D33" s="80"/>
      <c r="E33" s="85"/>
      <c r="F33" s="10">
        <v>0</v>
      </c>
      <c r="G33" s="10">
        <v>0</v>
      </c>
      <c r="H33" s="10">
        <f t="shared" si="1"/>
        <v>0</v>
      </c>
      <c r="I33" s="20"/>
      <c r="J33" s="115"/>
    </row>
    <row r="34" spans="1:10" ht="21" customHeight="1">
      <c r="A34" s="80"/>
      <c r="B34" s="73"/>
      <c r="C34" s="85"/>
      <c r="D34" s="80"/>
      <c r="E34" s="85"/>
      <c r="F34" s="10">
        <v>0</v>
      </c>
      <c r="G34" s="10">
        <v>0</v>
      </c>
      <c r="H34" s="10">
        <f t="shared" si="1"/>
        <v>0</v>
      </c>
      <c r="I34" s="20"/>
      <c r="J34" s="115"/>
    </row>
    <row r="35" spans="1:10" s="41" customFormat="1" ht="21" customHeight="1">
      <c r="A35" s="36"/>
      <c r="B35" s="12" t="s">
        <v>40</v>
      </c>
      <c r="C35" s="38">
        <f>SUM(C32)</f>
        <v>0</v>
      </c>
      <c r="D35" s="38">
        <f t="shared" ref="D35:E35" si="2">SUM(D32)</f>
        <v>0</v>
      </c>
      <c r="E35" s="38">
        <f t="shared" si="2"/>
        <v>0</v>
      </c>
      <c r="F35" s="39">
        <f>SUM(F32:F34)</f>
        <v>0</v>
      </c>
      <c r="G35" s="39">
        <f>SUM(G32:G34)</f>
        <v>0</v>
      </c>
      <c r="H35" s="39">
        <f t="shared" si="1"/>
        <v>0</v>
      </c>
      <c r="I35" s="40"/>
      <c r="J35" s="116"/>
    </row>
    <row r="36" spans="1:10" ht="21" customHeight="1">
      <c r="A36" s="80">
        <v>7</v>
      </c>
      <c r="B36" s="73" t="s">
        <v>41</v>
      </c>
      <c r="C36" s="85">
        <v>0</v>
      </c>
      <c r="D36" s="80">
        <v>0</v>
      </c>
      <c r="E36" s="85">
        <f>C36</f>
        <v>0</v>
      </c>
      <c r="F36" s="10">
        <v>0</v>
      </c>
      <c r="G36" s="10">
        <v>0</v>
      </c>
      <c r="H36" s="10">
        <f t="shared" si="1"/>
        <v>0</v>
      </c>
      <c r="I36" s="20"/>
      <c r="J36" s="123"/>
    </row>
    <row r="37" spans="1:10" ht="21" customHeight="1">
      <c r="A37" s="80"/>
      <c r="B37" s="73"/>
      <c r="C37" s="85"/>
      <c r="D37" s="80"/>
      <c r="E37" s="85"/>
      <c r="F37" s="10">
        <v>0</v>
      </c>
      <c r="G37" s="10">
        <v>0</v>
      </c>
      <c r="H37" s="10">
        <f t="shared" si="1"/>
        <v>0</v>
      </c>
      <c r="I37" s="20"/>
      <c r="J37" s="124"/>
    </row>
    <row r="38" spans="1:10" ht="21" customHeight="1">
      <c r="A38" s="80"/>
      <c r="B38" s="73"/>
      <c r="C38" s="85"/>
      <c r="D38" s="80"/>
      <c r="E38" s="85"/>
      <c r="F38" s="10">
        <v>0</v>
      </c>
      <c r="G38" s="10">
        <v>0</v>
      </c>
      <c r="H38" s="10">
        <f t="shared" si="1"/>
        <v>0</v>
      </c>
      <c r="I38" s="20"/>
      <c r="J38" s="124"/>
    </row>
    <row r="39" spans="1:10" s="41" customFormat="1" ht="21" customHeight="1">
      <c r="A39" s="36"/>
      <c r="B39" s="12" t="s">
        <v>42</v>
      </c>
      <c r="C39" s="38">
        <f>SUM(C36)</f>
        <v>0</v>
      </c>
      <c r="D39" s="38">
        <f>SUM(D36)</f>
        <v>0</v>
      </c>
      <c r="E39" s="38">
        <f>SUM(E36)</f>
        <v>0</v>
      </c>
      <c r="F39" s="39">
        <f>SUM(F36:F38)</f>
        <v>0</v>
      </c>
      <c r="G39" s="39">
        <f>SUM(G36:G38)</f>
        <v>0</v>
      </c>
      <c r="H39" s="39">
        <f t="shared" si="1"/>
        <v>0</v>
      </c>
      <c r="I39" s="40"/>
      <c r="J39" s="125"/>
    </row>
    <row r="40" spans="1:10" ht="21" customHeight="1">
      <c r="A40" s="80">
        <v>8</v>
      </c>
      <c r="B40" s="73" t="s">
        <v>43</v>
      </c>
      <c r="C40" s="85">
        <v>0</v>
      </c>
      <c r="D40" s="80">
        <v>0</v>
      </c>
      <c r="E40" s="85">
        <f>C40*D40</f>
        <v>0</v>
      </c>
      <c r="F40" s="10">
        <v>0</v>
      </c>
      <c r="G40" s="10">
        <v>0</v>
      </c>
      <c r="H40" s="10">
        <f t="shared" si="1"/>
        <v>0</v>
      </c>
      <c r="I40" s="20"/>
      <c r="J40" s="114" t="s">
        <v>44</v>
      </c>
    </row>
    <row r="41" spans="1:10" ht="21" customHeight="1">
      <c r="A41" s="80"/>
      <c r="B41" s="73"/>
      <c r="C41" s="85"/>
      <c r="D41" s="80"/>
      <c r="E41" s="85"/>
      <c r="F41" s="10">
        <v>0</v>
      </c>
      <c r="G41" s="10">
        <v>0</v>
      </c>
      <c r="H41" s="10">
        <f t="shared" si="1"/>
        <v>0</v>
      </c>
      <c r="I41" s="20"/>
      <c r="J41" s="115"/>
    </row>
    <row r="42" spans="1:10" s="41" customFormat="1" ht="21" customHeight="1">
      <c r="A42" s="36"/>
      <c r="B42" s="12" t="s">
        <v>45</v>
      </c>
      <c r="C42" s="38">
        <f>SUM(C40)</f>
        <v>0</v>
      </c>
      <c r="D42" s="38">
        <f t="shared" ref="D42:E42" si="3">SUM(D40)</f>
        <v>0</v>
      </c>
      <c r="E42" s="38">
        <f t="shared" si="3"/>
        <v>0</v>
      </c>
      <c r="F42" s="39">
        <f>SUM(F40:F41)</f>
        <v>0</v>
      </c>
      <c r="G42" s="39">
        <f t="shared" ref="G42" si="4">SUM(G40:G41)</f>
        <v>0</v>
      </c>
      <c r="H42" s="39">
        <f t="shared" si="1"/>
        <v>0</v>
      </c>
      <c r="I42" s="40"/>
      <c r="J42" s="116"/>
    </row>
    <row r="43" spans="1:10" ht="21" customHeight="1">
      <c r="A43" s="80">
        <v>9</v>
      </c>
      <c r="B43" s="73" t="s">
        <v>46</v>
      </c>
      <c r="C43" s="85">
        <v>0</v>
      </c>
      <c r="D43" s="80">
        <v>0</v>
      </c>
      <c r="E43" s="85">
        <f>C43*D43</f>
        <v>0</v>
      </c>
      <c r="F43" s="10">
        <v>0</v>
      </c>
      <c r="G43" s="10">
        <v>0</v>
      </c>
      <c r="H43" s="10">
        <f t="shared" si="1"/>
        <v>0</v>
      </c>
      <c r="I43" s="20"/>
      <c r="J43" s="104" t="s">
        <v>48</v>
      </c>
    </row>
    <row r="44" spans="1:10" ht="21" customHeight="1">
      <c r="A44" s="80"/>
      <c r="B44" s="73"/>
      <c r="C44" s="85"/>
      <c r="D44" s="80"/>
      <c r="E44" s="85"/>
      <c r="F44" s="10">
        <v>0</v>
      </c>
      <c r="G44" s="10">
        <v>0</v>
      </c>
      <c r="H44" s="10">
        <f t="shared" si="1"/>
        <v>0</v>
      </c>
      <c r="I44" s="20"/>
      <c r="J44" s="105"/>
    </row>
    <row r="45" spans="1:10" ht="21" customHeight="1">
      <c r="A45" s="80"/>
      <c r="B45" s="73"/>
      <c r="C45" s="85"/>
      <c r="D45" s="80"/>
      <c r="E45" s="85"/>
      <c r="F45" s="10">
        <v>0</v>
      </c>
      <c r="G45" s="10">
        <v>0</v>
      </c>
      <c r="H45" s="10">
        <f t="shared" si="1"/>
        <v>0</v>
      </c>
      <c r="I45" s="20"/>
      <c r="J45" s="105"/>
    </row>
    <row r="46" spans="1:10" s="41" customFormat="1" ht="21" customHeight="1">
      <c r="A46" s="36"/>
      <c r="B46" s="12" t="s">
        <v>52</v>
      </c>
      <c r="C46" s="38">
        <f>SUM(C43)</f>
        <v>0</v>
      </c>
      <c r="D46" s="38">
        <f t="shared" ref="D46:E46" si="5">SUM(D43)</f>
        <v>0</v>
      </c>
      <c r="E46" s="38">
        <f t="shared" si="5"/>
        <v>0</v>
      </c>
      <c r="F46" s="39">
        <f>SUM(F43:F45)</f>
        <v>0</v>
      </c>
      <c r="G46" s="39">
        <f t="shared" ref="G46" si="6">SUM(G43:G45)</f>
        <v>0</v>
      </c>
      <c r="H46" s="39">
        <f t="shared" si="1"/>
        <v>0</v>
      </c>
      <c r="I46" s="40"/>
      <c r="J46" s="106"/>
    </row>
    <row r="47" spans="1:10" ht="21" customHeight="1">
      <c r="A47" s="27">
        <v>10</v>
      </c>
      <c r="B47" s="28" t="s">
        <v>53</v>
      </c>
      <c r="C47" s="29">
        <v>0</v>
      </c>
      <c r="D47" s="26">
        <v>0</v>
      </c>
      <c r="E47" s="29">
        <v>0</v>
      </c>
      <c r="F47" s="10">
        <v>136</v>
      </c>
      <c r="G47" s="10">
        <v>120</v>
      </c>
      <c r="H47" s="10">
        <f t="shared" si="1"/>
        <v>256</v>
      </c>
      <c r="I47" s="20"/>
      <c r="J47" s="124"/>
    </row>
    <row r="48" spans="1:10" ht="21" customHeight="1">
      <c r="A48" s="27">
        <v>11</v>
      </c>
      <c r="B48" s="28" t="s">
        <v>68</v>
      </c>
      <c r="C48" s="29">
        <v>0</v>
      </c>
      <c r="D48" s="26">
        <v>0</v>
      </c>
      <c r="E48" s="29">
        <v>0</v>
      </c>
      <c r="F48" s="10">
        <v>0</v>
      </c>
      <c r="G48" s="10">
        <v>97.96</v>
      </c>
      <c r="H48" s="10">
        <f t="shared" si="1"/>
        <v>97.96</v>
      </c>
      <c r="I48" s="20"/>
      <c r="J48" s="124"/>
    </row>
    <row r="49" spans="1:10" ht="21" customHeight="1">
      <c r="A49" s="27">
        <v>12</v>
      </c>
      <c r="B49" s="28" t="s">
        <v>100</v>
      </c>
      <c r="C49" s="29">
        <v>0</v>
      </c>
      <c r="D49" s="26">
        <v>0</v>
      </c>
      <c r="E49" s="29">
        <v>0</v>
      </c>
      <c r="F49" s="10">
        <v>90</v>
      </c>
      <c r="G49" s="10">
        <v>0</v>
      </c>
      <c r="H49" s="10">
        <f t="shared" si="1"/>
        <v>90</v>
      </c>
      <c r="I49" s="20"/>
      <c r="J49" s="124"/>
    </row>
    <row r="50" spans="1:10" s="41" customFormat="1" ht="21" customHeight="1">
      <c r="A50" s="36"/>
      <c r="B50" s="12" t="s">
        <v>55</v>
      </c>
      <c r="C50" s="38">
        <f>C47</f>
        <v>0</v>
      </c>
      <c r="D50" s="38">
        <f>D47</f>
        <v>0</v>
      </c>
      <c r="E50" s="38">
        <f>E47</f>
        <v>0</v>
      </c>
      <c r="F50" s="39">
        <v>0</v>
      </c>
      <c r="G50" s="39">
        <f>SUM(G47:G49)</f>
        <v>217.95999999999998</v>
      </c>
      <c r="H50" s="39">
        <f>SUM(H47:H48)</f>
        <v>353.96</v>
      </c>
      <c r="I50" s="40"/>
      <c r="J50" s="125"/>
    </row>
    <row r="51" spans="1:10" ht="21" customHeight="1">
      <c r="A51" s="36"/>
      <c r="B51" s="12" t="s">
        <v>1</v>
      </c>
      <c r="C51" s="38">
        <v>0</v>
      </c>
      <c r="D51" s="38">
        <v>0</v>
      </c>
      <c r="E51" s="38">
        <v>0</v>
      </c>
      <c r="F51" s="39">
        <f>SUM(F50,F46,F42,F39,F35,F31,F27,F19,F15,F12)</f>
        <v>4207.6099999999997</v>
      </c>
      <c r="G51" s="39">
        <f>SUM(G50,G46,G42,G39,G35,G31,G27,G19,G15,G12)</f>
        <v>258.94</v>
      </c>
      <c r="H51" s="39">
        <f>H12+H19+H15+H27+H31+H35+H39+H42+H46+H50</f>
        <v>4602.55</v>
      </c>
      <c r="I51" s="40"/>
      <c r="J51" s="46"/>
    </row>
    <row r="55" spans="1:10" ht="21" customHeight="1">
      <c r="A55" s="70" t="s">
        <v>56</v>
      </c>
      <c r="B55" s="71"/>
      <c r="C55" s="72" t="s">
        <v>57</v>
      </c>
      <c r="D55" s="72"/>
      <c r="E55" s="72" t="s">
        <v>58</v>
      </c>
      <c r="F55" s="72"/>
      <c r="G55" s="72" t="s">
        <v>59</v>
      </c>
      <c r="H55" s="72"/>
      <c r="I55" s="22" t="s">
        <v>60</v>
      </c>
    </row>
    <row r="56" spans="1:10" ht="21" customHeight="1">
      <c r="A56" s="77">
        <v>0</v>
      </c>
      <c r="B56" s="78"/>
      <c r="C56" s="78">
        <f>H51</f>
        <v>4602.55</v>
      </c>
      <c r="D56" s="78"/>
      <c r="E56" s="78">
        <f>F51</f>
        <v>4207.6099999999997</v>
      </c>
      <c r="F56" s="78"/>
      <c r="G56" s="78">
        <f>G51</f>
        <v>258.94</v>
      </c>
      <c r="H56" s="78"/>
      <c r="I56" s="23">
        <f>A56-C56</f>
        <v>-4602.55</v>
      </c>
    </row>
    <row r="58" spans="1:10" ht="21" customHeight="1">
      <c r="A58" s="49" t="s">
        <v>61</v>
      </c>
      <c r="B58" s="41"/>
      <c r="C58" s="50" t="s">
        <v>2</v>
      </c>
      <c r="D58" s="49"/>
      <c r="E58" s="49" t="s">
        <v>62</v>
      </c>
      <c r="F58" s="49"/>
      <c r="G58" s="49" t="s">
        <v>3</v>
      </c>
      <c r="H58" s="49"/>
      <c r="I58" s="41"/>
    </row>
  </sheetData>
  <mergeCells count="71">
    <mergeCell ref="J8:J12"/>
    <mergeCell ref="C2:H2"/>
    <mergeCell ref="H4:I5"/>
    <mergeCell ref="J4:J5"/>
    <mergeCell ref="A6:A7"/>
    <mergeCell ref="B6:B7"/>
    <mergeCell ref="C6:E6"/>
    <mergeCell ref="F6:I6"/>
    <mergeCell ref="J6:J7"/>
    <mergeCell ref="A8:A11"/>
    <mergeCell ref="B8:B11"/>
    <mergeCell ref="C8:C11"/>
    <mergeCell ref="D8:D11"/>
    <mergeCell ref="E8:E11"/>
    <mergeCell ref="J16:J19"/>
    <mergeCell ref="A13:A14"/>
    <mergeCell ref="B13:B14"/>
    <mergeCell ref="C13:C14"/>
    <mergeCell ref="D13:D14"/>
    <mergeCell ref="E13:E14"/>
    <mergeCell ref="J13:J15"/>
    <mergeCell ref="A16:A18"/>
    <mergeCell ref="B16:B18"/>
    <mergeCell ref="C16:C18"/>
    <mergeCell ref="D16:D18"/>
    <mergeCell ref="E16:E18"/>
    <mergeCell ref="J28:J31"/>
    <mergeCell ref="A20:A26"/>
    <mergeCell ref="B20:B26"/>
    <mergeCell ref="C20:C26"/>
    <mergeCell ref="D20:D26"/>
    <mergeCell ref="E20:E26"/>
    <mergeCell ref="J20:J27"/>
    <mergeCell ref="A28:A30"/>
    <mergeCell ref="B28:B30"/>
    <mergeCell ref="C28:C30"/>
    <mergeCell ref="D28:D30"/>
    <mergeCell ref="E28:E30"/>
    <mergeCell ref="J36:J39"/>
    <mergeCell ref="A32:A34"/>
    <mergeCell ref="B32:B34"/>
    <mergeCell ref="C32:C34"/>
    <mergeCell ref="D32:D34"/>
    <mergeCell ref="E32:E34"/>
    <mergeCell ref="J32:J35"/>
    <mergeCell ref="A36:A38"/>
    <mergeCell ref="B36:B38"/>
    <mergeCell ref="C36:C38"/>
    <mergeCell ref="D36:D38"/>
    <mergeCell ref="E36:E38"/>
    <mergeCell ref="J43:J46"/>
    <mergeCell ref="A40:A41"/>
    <mergeCell ref="B40:B41"/>
    <mergeCell ref="C40:C41"/>
    <mergeCell ref="D40:D41"/>
    <mergeCell ref="E40:E41"/>
    <mergeCell ref="J40:J42"/>
    <mergeCell ref="A56:B56"/>
    <mergeCell ref="C56:D56"/>
    <mergeCell ref="E56:F56"/>
    <mergeCell ref="G56:H56"/>
    <mergeCell ref="A43:A45"/>
    <mergeCell ref="B43:B45"/>
    <mergeCell ref="C43:C45"/>
    <mergeCell ref="D43:D45"/>
    <mergeCell ref="E43:E45"/>
    <mergeCell ref="J47:J50"/>
    <mergeCell ref="A55:B55"/>
    <mergeCell ref="C55:D55"/>
    <mergeCell ref="E55:F55"/>
    <mergeCell ref="G55:H55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ABFE-E35B-43BB-A660-D218EE38D037}">
  <dimension ref="A2:L58"/>
  <sheetViews>
    <sheetView tabSelected="1" topLeftCell="A49" workbookViewId="0">
      <selection activeCell="I64" sqref="I64"/>
    </sheetView>
  </sheetViews>
  <sheetFormatPr defaultColWidth="8.88671875" defaultRowHeight="13.8"/>
  <cols>
    <col min="1" max="1" width="8.88671875" style="1"/>
    <col min="2" max="2" width="16.44140625" customWidth="1"/>
    <col min="3" max="3" width="13.109375" style="2" customWidth="1"/>
    <col min="4" max="4" width="8.88671875" style="1"/>
    <col min="5" max="5" width="16.109375" style="1" customWidth="1"/>
    <col min="6" max="6" width="10.44140625" customWidth="1"/>
    <col min="7" max="7" width="11.44140625" customWidth="1"/>
    <col min="8" max="8" width="13.44140625" customWidth="1"/>
    <col min="9" max="9" width="27.44140625" customWidth="1"/>
    <col min="10" max="10" width="39.44140625" customWidth="1"/>
  </cols>
  <sheetData>
    <row r="2" spans="1:12" ht="21" customHeight="1">
      <c r="C2" s="107" t="s">
        <v>4</v>
      </c>
      <c r="D2" s="107"/>
      <c r="E2" s="107"/>
      <c r="F2" s="107"/>
      <c r="G2" s="107"/>
      <c r="H2" s="107"/>
      <c r="I2" s="30"/>
      <c r="J2" s="30"/>
      <c r="K2" s="30"/>
      <c r="L2" s="30"/>
    </row>
    <row r="4" spans="1:12" ht="21" customHeight="1">
      <c r="H4" s="108" t="s">
        <v>63</v>
      </c>
      <c r="I4" s="108"/>
      <c r="J4" s="108" t="s">
        <v>64</v>
      </c>
    </row>
    <row r="5" spans="1:12" ht="21" customHeight="1">
      <c r="H5" s="109"/>
      <c r="I5" s="109"/>
      <c r="J5" s="109"/>
    </row>
    <row r="6" spans="1:12" ht="21" customHeight="1">
      <c r="A6" s="79" t="s">
        <v>0</v>
      </c>
      <c r="B6" s="110" t="s">
        <v>7</v>
      </c>
      <c r="C6" s="111" t="s">
        <v>8</v>
      </c>
      <c r="D6" s="111"/>
      <c r="E6" s="111"/>
      <c r="F6" s="112" t="s">
        <v>9</v>
      </c>
      <c r="G6" s="112"/>
      <c r="H6" s="112"/>
      <c r="I6" s="112"/>
      <c r="J6" s="110" t="s">
        <v>10</v>
      </c>
    </row>
    <row r="7" spans="1:12" ht="21" customHeight="1">
      <c r="A7" s="79"/>
      <c r="B7" s="110"/>
      <c r="C7" s="31" t="s">
        <v>11</v>
      </c>
      <c r="D7" s="32" t="s">
        <v>12</v>
      </c>
      <c r="E7" s="65" t="s">
        <v>13</v>
      </c>
      <c r="F7" s="66" t="s">
        <v>14</v>
      </c>
      <c r="G7" s="66" t="s">
        <v>15</v>
      </c>
      <c r="H7" s="66" t="s">
        <v>16</v>
      </c>
      <c r="I7" s="66" t="s">
        <v>17</v>
      </c>
      <c r="J7" s="110"/>
    </row>
    <row r="8" spans="1:12" ht="21" customHeight="1">
      <c r="A8" s="80">
        <v>1</v>
      </c>
      <c r="B8" s="113" t="s">
        <v>65</v>
      </c>
      <c r="C8" s="85">
        <v>0</v>
      </c>
      <c r="D8" s="80">
        <v>0</v>
      </c>
      <c r="E8" s="85">
        <f>C8*D8</f>
        <v>0</v>
      </c>
      <c r="F8" s="10">
        <v>4355.8500000000004</v>
      </c>
      <c r="G8" s="10">
        <v>0</v>
      </c>
      <c r="H8" s="10">
        <f t="shared" ref="H8:H22" si="0">F8+G8</f>
        <v>4355.8500000000004</v>
      </c>
      <c r="I8" s="35" t="s">
        <v>107</v>
      </c>
      <c r="J8" s="104" t="s">
        <v>20</v>
      </c>
    </row>
    <row r="9" spans="1:12" ht="21" customHeight="1">
      <c r="A9" s="80"/>
      <c r="B9" s="113"/>
      <c r="C9" s="85"/>
      <c r="D9" s="80"/>
      <c r="E9" s="85"/>
      <c r="F9" s="10">
        <v>30.47</v>
      </c>
      <c r="G9" s="10">
        <v>0</v>
      </c>
      <c r="H9" s="10">
        <f t="shared" si="0"/>
        <v>30.47</v>
      </c>
      <c r="I9" s="35" t="s">
        <v>108</v>
      </c>
      <c r="J9" s="105"/>
    </row>
    <row r="10" spans="1:12" ht="21" customHeight="1">
      <c r="A10" s="80"/>
      <c r="B10" s="113"/>
      <c r="C10" s="85"/>
      <c r="D10" s="80"/>
      <c r="E10" s="85"/>
      <c r="F10" s="10">
        <v>0</v>
      </c>
      <c r="G10" s="10">
        <v>0</v>
      </c>
      <c r="H10" s="10">
        <f t="shared" si="0"/>
        <v>0</v>
      </c>
      <c r="I10" s="35"/>
      <c r="J10" s="105"/>
    </row>
    <row r="11" spans="1:12" ht="21" customHeight="1">
      <c r="A11" s="80"/>
      <c r="B11" s="113"/>
      <c r="C11" s="85"/>
      <c r="D11" s="80"/>
      <c r="E11" s="85"/>
      <c r="F11" s="10">
        <v>0</v>
      </c>
      <c r="G11" s="10">
        <v>0</v>
      </c>
      <c r="H11" s="10">
        <f t="shared" si="0"/>
        <v>0</v>
      </c>
      <c r="I11" s="20"/>
      <c r="J11" s="105"/>
    </row>
    <row r="12" spans="1:12" s="41" customFormat="1" ht="21" customHeight="1">
      <c r="A12" s="36"/>
      <c r="B12" s="37" t="s">
        <v>24</v>
      </c>
      <c r="C12" s="38">
        <f>SUM(C8)</f>
        <v>0</v>
      </c>
      <c r="D12" s="38">
        <f>SUM(D8)</f>
        <v>0</v>
      </c>
      <c r="E12" s="38">
        <f>SUM(E8)</f>
        <v>0</v>
      </c>
      <c r="F12" s="39">
        <f>SUM(F8:F11)</f>
        <v>4386.3200000000006</v>
      </c>
      <c r="G12" s="39">
        <f>SUM(G8:G11)</f>
        <v>0</v>
      </c>
      <c r="H12" s="39">
        <f>F12+G12</f>
        <v>4386.3200000000006</v>
      </c>
      <c r="I12" s="40"/>
      <c r="J12" s="106"/>
    </row>
    <row r="13" spans="1:12" ht="21" customHeight="1">
      <c r="A13" s="81">
        <v>2</v>
      </c>
      <c r="B13" s="117" t="s">
        <v>25</v>
      </c>
      <c r="C13" s="86">
        <v>0</v>
      </c>
      <c r="D13" s="81">
        <v>0</v>
      </c>
      <c r="E13" s="86">
        <f>C13*D13</f>
        <v>0</v>
      </c>
      <c r="F13" s="10">
        <v>0</v>
      </c>
      <c r="G13" s="10">
        <v>0</v>
      </c>
      <c r="H13" s="10">
        <f t="shared" si="0"/>
        <v>0</v>
      </c>
      <c r="I13" s="20"/>
      <c r="J13" s="104" t="s">
        <v>26</v>
      </c>
    </row>
    <row r="14" spans="1:12" ht="21" customHeight="1">
      <c r="A14" s="82"/>
      <c r="B14" s="118"/>
      <c r="C14" s="87"/>
      <c r="D14" s="82"/>
      <c r="E14" s="87"/>
      <c r="F14" s="10">
        <v>0</v>
      </c>
      <c r="G14" s="10">
        <v>0</v>
      </c>
      <c r="H14" s="10">
        <f t="shared" si="0"/>
        <v>0</v>
      </c>
      <c r="I14" s="20"/>
      <c r="J14" s="105"/>
    </row>
    <row r="15" spans="1:12" s="41" customFormat="1" ht="21" customHeight="1">
      <c r="A15" s="36"/>
      <c r="B15" s="37" t="s">
        <v>27</v>
      </c>
      <c r="C15" s="38">
        <f>SUM(C13)</f>
        <v>0</v>
      </c>
      <c r="D15" s="38">
        <f>SUM(D13)</f>
        <v>0</v>
      </c>
      <c r="E15" s="38">
        <f>SUM(E13)</f>
        <v>0</v>
      </c>
      <c r="F15" s="39">
        <f>SUM(F13:F14)</f>
        <v>0</v>
      </c>
      <c r="G15" s="39">
        <f>SUM(G13:G14)</f>
        <v>0</v>
      </c>
      <c r="H15" s="39">
        <f t="shared" si="0"/>
        <v>0</v>
      </c>
      <c r="I15" s="40"/>
      <c r="J15" s="106"/>
    </row>
    <row r="16" spans="1:12" ht="21" customHeight="1">
      <c r="A16" s="81">
        <v>3</v>
      </c>
      <c r="B16" s="117" t="s">
        <v>28</v>
      </c>
      <c r="C16" s="86">
        <v>0</v>
      </c>
      <c r="D16" s="81">
        <v>1</v>
      </c>
      <c r="E16" s="86">
        <f>C16*D16</f>
        <v>0</v>
      </c>
      <c r="F16" s="10">
        <v>0</v>
      </c>
      <c r="G16" s="10">
        <v>0</v>
      </c>
      <c r="H16" s="10">
        <f t="shared" si="0"/>
        <v>0</v>
      </c>
      <c r="I16" s="20"/>
      <c r="J16" s="114" t="s">
        <v>29</v>
      </c>
    </row>
    <row r="17" spans="1:10" ht="21" customHeight="1">
      <c r="A17" s="83"/>
      <c r="B17" s="119"/>
      <c r="C17" s="88"/>
      <c r="D17" s="83"/>
      <c r="E17" s="88"/>
      <c r="F17" s="10">
        <v>0</v>
      </c>
      <c r="G17" s="10">
        <v>0</v>
      </c>
      <c r="H17" s="10">
        <f t="shared" si="0"/>
        <v>0</v>
      </c>
      <c r="I17" s="20"/>
      <c r="J17" s="115"/>
    </row>
    <row r="18" spans="1:10" ht="21" customHeight="1">
      <c r="A18" s="83"/>
      <c r="B18" s="119"/>
      <c r="C18" s="88"/>
      <c r="D18" s="83"/>
      <c r="E18" s="88"/>
      <c r="F18" s="10">
        <v>0</v>
      </c>
      <c r="G18" s="10">
        <v>0</v>
      </c>
      <c r="H18" s="10">
        <f t="shared" si="0"/>
        <v>0</v>
      </c>
      <c r="I18" s="20"/>
      <c r="J18" s="115"/>
    </row>
    <row r="19" spans="1:10" s="41" customFormat="1" ht="21" customHeight="1">
      <c r="A19" s="36"/>
      <c r="B19" s="37" t="s">
        <v>30</v>
      </c>
      <c r="C19" s="38">
        <f>SUM(C16)</f>
        <v>0</v>
      </c>
      <c r="D19" s="38">
        <f>SUM(D16)</f>
        <v>1</v>
      </c>
      <c r="E19" s="38">
        <f>SUM(E16)</f>
        <v>0</v>
      </c>
      <c r="F19" s="39">
        <f>SUM(F16:F18)</f>
        <v>0</v>
      </c>
      <c r="G19" s="39">
        <f>SUM(G16:G18)</f>
        <v>0</v>
      </c>
      <c r="H19" s="39">
        <f t="shared" si="0"/>
        <v>0</v>
      </c>
      <c r="I19" s="40"/>
      <c r="J19" s="116"/>
    </row>
    <row r="20" spans="1:10" ht="20.100000000000001" customHeight="1">
      <c r="A20" s="80">
        <v>4</v>
      </c>
      <c r="B20" s="113" t="s">
        <v>31</v>
      </c>
      <c r="C20" s="85">
        <v>0</v>
      </c>
      <c r="D20" s="80">
        <v>1</v>
      </c>
      <c r="E20" s="85">
        <f>C20*D20</f>
        <v>0</v>
      </c>
      <c r="F20" s="10">
        <v>0</v>
      </c>
      <c r="G20" s="10">
        <v>0</v>
      </c>
      <c r="H20" s="10">
        <f t="shared" si="0"/>
        <v>0</v>
      </c>
      <c r="I20" s="42"/>
      <c r="J20" s="114" t="s">
        <v>33</v>
      </c>
    </row>
    <row r="21" spans="1:10" ht="20.100000000000001" customHeight="1">
      <c r="A21" s="80"/>
      <c r="B21" s="113"/>
      <c r="C21" s="85"/>
      <c r="D21" s="80"/>
      <c r="E21" s="85"/>
      <c r="F21" s="10">
        <v>0</v>
      </c>
      <c r="G21" s="10">
        <v>0</v>
      </c>
      <c r="H21" s="10">
        <f t="shared" si="0"/>
        <v>0</v>
      </c>
      <c r="I21" s="20"/>
      <c r="J21" s="115"/>
    </row>
    <row r="22" spans="1:10" ht="21" customHeight="1">
      <c r="A22" s="80"/>
      <c r="B22" s="113"/>
      <c r="C22" s="85"/>
      <c r="D22" s="80"/>
      <c r="E22" s="85"/>
      <c r="F22" s="10">
        <v>0</v>
      </c>
      <c r="G22" s="10">
        <v>0</v>
      </c>
      <c r="H22" s="10">
        <f t="shared" si="0"/>
        <v>0</v>
      </c>
      <c r="I22" s="20"/>
      <c r="J22" s="115"/>
    </row>
    <row r="23" spans="1:10" ht="21" customHeight="1">
      <c r="A23" s="80"/>
      <c r="B23" s="113"/>
      <c r="C23" s="85"/>
      <c r="D23" s="80"/>
      <c r="E23" s="85"/>
      <c r="F23" s="10">
        <v>0</v>
      </c>
      <c r="G23" s="10">
        <v>0</v>
      </c>
      <c r="H23" s="10">
        <v>0</v>
      </c>
      <c r="I23" s="20"/>
      <c r="J23" s="115"/>
    </row>
    <row r="24" spans="1:10" ht="21" customHeight="1">
      <c r="A24" s="80"/>
      <c r="B24" s="113"/>
      <c r="C24" s="85"/>
      <c r="D24" s="80"/>
      <c r="E24" s="85"/>
      <c r="F24" s="10">
        <v>0</v>
      </c>
      <c r="G24" s="10">
        <v>0</v>
      </c>
      <c r="H24" s="10">
        <v>0</v>
      </c>
      <c r="I24" s="20"/>
      <c r="J24" s="115"/>
    </row>
    <row r="25" spans="1:10" ht="21" customHeight="1">
      <c r="A25" s="80"/>
      <c r="B25" s="113"/>
      <c r="C25" s="85"/>
      <c r="D25" s="80"/>
      <c r="E25" s="85"/>
      <c r="F25" s="43">
        <v>0</v>
      </c>
      <c r="G25" s="10">
        <v>0</v>
      </c>
      <c r="H25" s="10">
        <v>0</v>
      </c>
      <c r="I25" s="20"/>
      <c r="J25" s="115"/>
    </row>
    <row r="26" spans="1:10" ht="21" customHeight="1">
      <c r="A26" s="80"/>
      <c r="B26" s="113"/>
      <c r="C26" s="85"/>
      <c r="D26" s="80"/>
      <c r="E26" s="85"/>
      <c r="F26" s="10">
        <v>0</v>
      </c>
      <c r="G26" s="10">
        <v>0</v>
      </c>
      <c r="H26" s="10">
        <f>F26+G26</f>
        <v>0</v>
      </c>
      <c r="I26" s="20"/>
      <c r="J26" s="115"/>
    </row>
    <row r="27" spans="1:10" s="41" customFormat="1" ht="21" customHeight="1">
      <c r="A27" s="36"/>
      <c r="B27" s="37" t="s">
        <v>34</v>
      </c>
      <c r="C27" s="38">
        <f>C20</f>
        <v>0</v>
      </c>
      <c r="D27" s="38">
        <f>D20</f>
        <v>1</v>
      </c>
      <c r="E27" s="38">
        <f>E20</f>
        <v>0</v>
      </c>
      <c r="F27" s="39">
        <f>SUM(F20:F26)</f>
        <v>0</v>
      </c>
      <c r="G27" s="39">
        <f>SUM(G20:G26)</f>
        <v>0</v>
      </c>
      <c r="H27" s="39">
        <f>F27+G27</f>
        <v>0</v>
      </c>
      <c r="I27" s="40"/>
      <c r="J27" s="116"/>
    </row>
    <row r="28" spans="1:10" ht="21" customHeight="1">
      <c r="A28" s="81">
        <v>5</v>
      </c>
      <c r="B28" s="117" t="s">
        <v>35</v>
      </c>
      <c r="C28" s="86">
        <v>0</v>
      </c>
      <c r="D28" s="81">
        <v>1</v>
      </c>
      <c r="E28" s="85">
        <f>C28*D28</f>
        <v>0</v>
      </c>
      <c r="F28" s="10">
        <v>0</v>
      </c>
      <c r="G28" s="10">
        <v>0</v>
      </c>
      <c r="H28" s="10">
        <f t="shared" ref="H28:H49" si="1">F28+G28</f>
        <v>0</v>
      </c>
      <c r="I28" s="44"/>
      <c r="J28" s="120" t="s">
        <v>36</v>
      </c>
    </row>
    <row r="29" spans="1:10" ht="21" customHeight="1">
      <c r="A29" s="83"/>
      <c r="B29" s="119"/>
      <c r="C29" s="88"/>
      <c r="D29" s="83"/>
      <c r="E29" s="85"/>
      <c r="F29" s="10">
        <v>0</v>
      </c>
      <c r="G29" s="10">
        <v>0</v>
      </c>
      <c r="H29" s="10">
        <f t="shared" si="1"/>
        <v>0</v>
      </c>
      <c r="I29" s="20"/>
      <c r="J29" s="121"/>
    </row>
    <row r="30" spans="1:10" ht="21" customHeight="1">
      <c r="A30" s="83"/>
      <c r="B30" s="119"/>
      <c r="C30" s="88"/>
      <c r="D30" s="83"/>
      <c r="E30" s="85"/>
      <c r="F30" s="10">
        <v>0</v>
      </c>
      <c r="G30" s="10">
        <v>0</v>
      </c>
      <c r="H30" s="10">
        <f t="shared" si="1"/>
        <v>0</v>
      </c>
      <c r="I30" s="20"/>
      <c r="J30" s="121"/>
    </row>
    <row r="31" spans="1:10" s="41" customFormat="1" ht="21" customHeight="1">
      <c r="A31" s="36"/>
      <c r="B31" s="37" t="s">
        <v>37</v>
      </c>
      <c r="C31" s="38">
        <f>SUM(C28:C30)</f>
        <v>0</v>
      </c>
      <c r="D31" s="38">
        <f>SUM(D28)</f>
        <v>1</v>
      </c>
      <c r="E31" s="38">
        <f>E28</f>
        <v>0</v>
      </c>
      <c r="F31" s="39">
        <f>SUM(F28:F30)</f>
        <v>0</v>
      </c>
      <c r="G31" s="39">
        <f>SUM(G28:G30)</f>
        <v>0</v>
      </c>
      <c r="H31" s="39">
        <f t="shared" si="1"/>
        <v>0</v>
      </c>
      <c r="I31" s="40"/>
      <c r="J31" s="122"/>
    </row>
    <row r="32" spans="1:10" ht="21" customHeight="1">
      <c r="A32" s="80">
        <v>6</v>
      </c>
      <c r="B32" s="113" t="s">
        <v>38</v>
      </c>
      <c r="C32" s="85">
        <v>0</v>
      </c>
      <c r="D32" s="80">
        <v>0</v>
      </c>
      <c r="E32" s="85">
        <f>C32*D32</f>
        <v>0</v>
      </c>
      <c r="F32" s="10">
        <v>0</v>
      </c>
      <c r="G32" s="10"/>
      <c r="H32" s="10">
        <f t="shared" si="1"/>
        <v>0</v>
      </c>
      <c r="I32" s="20"/>
      <c r="J32" s="104" t="s">
        <v>39</v>
      </c>
    </row>
    <row r="33" spans="1:10" ht="21" customHeight="1">
      <c r="A33" s="80"/>
      <c r="B33" s="113"/>
      <c r="C33" s="85"/>
      <c r="D33" s="80"/>
      <c r="E33" s="85"/>
      <c r="F33" s="10">
        <v>0</v>
      </c>
      <c r="G33" s="10">
        <v>0</v>
      </c>
      <c r="H33" s="10">
        <f t="shared" si="1"/>
        <v>0</v>
      </c>
      <c r="I33" s="20"/>
      <c r="J33" s="115"/>
    </row>
    <row r="34" spans="1:10" ht="21" customHeight="1">
      <c r="A34" s="80"/>
      <c r="B34" s="113"/>
      <c r="C34" s="85"/>
      <c r="D34" s="80"/>
      <c r="E34" s="85"/>
      <c r="F34" s="10">
        <v>0</v>
      </c>
      <c r="G34" s="10">
        <v>0</v>
      </c>
      <c r="H34" s="10">
        <f t="shared" si="1"/>
        <v>0</v>
      </c>
      <c r="I34" s="20"/>
      <c r="J34" s="115"/>
    </row>
    <row r="35" spans="1:10" s="41" customFormat="1" ht="21" customHeight="1">
      <c r="A35" s="36"/>
      <c r="B35" s="37" t="s">
        <v>40</v>
      </c>
      <c r="C35" s="38">
        <f>SUM(C32)</f>
        <v>0</v>
      </c>
      <c r="D35" s="38">
        <f t="shared" ref="D35:E35" si="2">SUM(D32)</f>
        <v>0</v>
      </c>
      <c r="E35" s="38">
        <f t="shared" si="2"/>
        <v>0</v>
      </c>
      <c r="F35" s="39">
        <f>SUM(F32:F34)</f>
        <v>0</v>
      </c>
      <c r="G35" s="39">
        <f>SUM(G32:G34)</f>
        <v>0</v>
      </c>
      <c r="H35" s="39">
        <f t="shared" si="1"/>
        <v>0</v>
      </c>
      <c r="I35" s="40"/>
      <c r="J35" s="116"/>
    </row>
    <row r="36" spans="1:10" ht="21" customHeight="1">
      <c r="A36" s="80">
        <v>7</v>
      </c>
      <c r="B36" s="113" t="s">
        <v>41</v>
      </c>
      <c r="C36" s="85">
        <v>0</v>
      </c>
      <c r="D36" s="80">
        <v>0</v>
      </c>
      <c r="E36" s="85">
        <f>C36</f>
        <v>0</v>
      </c>
      <c r="F36" s="10">
        <v>0</v>
      </c>
      <c r="G36" s="10">
        <v>0</v>
      </c>
      <c r="H36" s="10">
        <f t="shared" si="1"/>
        <v>0</v>
      </c>
      <c r="I36" s="20"/>
      <c r="J36" s="123"/>
    </row>
    <row r="37" spans="1:10" ht="21" customHeight="1">
      <c r="A37" s="80"/>
      <c r="B37" s="113"/>
      <c r="C37" s="85"/>
      <c r="D37" s="80"/>
      <c r="E37" s="85"/>
      <c r="F37" s="10">
        <v>0</v>
      </c>
      <c r="G37" s="10">
        <v>0</v>
      </c>
      <c r="H37" s="10">
        <f t="shared" si="1"/>
        <v>0</v>
      </c>
      <c r="I37" s="20"/>
      <c r="J37" s="124"/>
    </row>
    <row r="38" spans="1:10" ht="21" customHeight="1">
      <c r="A38" s="80"/>
      <c r="B38" s="113"/>
      <c r="C38" s="85"/>
      <c r="D38" s="80"/>
      <c r="E38" s="85"/>
      <c r="F38" s="10">
        <v>0</v>
      </c>
      <c r="G38" s="10">
        <v>0</v>
      </c>
      <c r="H38" s="10">
        <f t="shared" si="1"/>
        <v>0</v>
      </c>
      <c r="I38" s="20"/>
      <c r="J38" s="124"/>
    </row>
    <row r="39" spans="1:10" s="41" customFormat="1" ht="21" customHeight="1">
      <c r="A39" s="36"/>
      <c r="B39" s="37" t="s">
        <v>42</v>
      </c>
      <c r="C39" s="38">
        <f>SUM(C36)</f>
        <v>0</v>
      </c>
      <c r="D39" s="38">
        <f>SUM(D36)</f>
        <v>0</v>
      </c>
      <c r="E39" s="38">
        <f>SUM(E36)</f>
        <v>0</v>
      </c>
      <c r="F39" s="39">
        <f>SUM(F36:F38)</f>
        <v>0</v>
      </c>
      <c r="G39" s="39">
        <f>SUM(G36:G38)</f>
        <v>0</v>
      </c>
      <c r="H39" s="39">
        <f t="shared" si="1"/>
        <v>0</v>
      </c>
      <c r="I39" s="40"/>
      <c r="J39" s="125"/>
    </row>
    <row r="40" spans="1:10" ht="21" customHeight="1">
      <c r="A40" s="80">
        <v>8</v>
      </c>
      <c r="B40" s="113" t="s">
        <v>43</v>
      </c>
      <c r="C40" s="85">
        <v>0</v>
      </c>
      <c r="D40" s="80">
        <v>0</v>
      </c>
      <c r="E40" s="85">
        <f>C40*D40</f>
        <v>0</v>
      </c>
      <c r="F40" s="10">
        <v>0</v>
      </c>
      <c r="G40" s="10">
        <v>0</v>
      </c>
      <c r="H40" s="10">
        <f t="shared" si="1"/>
        <v>0</v>
      </c>
      <c r="I40" s="20"/>
      <c r="J40" s="114" t="s">
        <v>44</v>
      </c>
    </row>
    <row r="41" spans="1:10" ht="21" customHeight="1">
      <c r="A41" s="80"/>
      <c r="B41" s="113"/>
      <c r="C41" s="85"/>
      <c r="D41" s="80"/>
      <c r="E41" s="85"/>
      <c r="F41" s="10">
        <v>0</v>
      </c>
      <c r="G41" s="10">
        <v>0</v>
      </c>
      <c r="H41" s="10">
        <f t="shared" si="1"/>
        <v>0</v>
      </c>
      <c r="I41" s="20"/>
      <c r="J41" s="115"/>
    </row>
    <row r="42" spans="1:10" s="41" customFormat="1" ht="21" customHeight="1">
      <c r="A42" s="36"/>
      <c r="B42" s="37" t="s">
        <v>45</v>
      </c>
      <c r="C42" s="38">
        <f>SUM(C40)</f>
        <v>0</v>
      </c>
      <c r="D42" s="38">
        <f t="shared" ref="D42:E42" si="3">SUM(D40)</f>
        <v>0</v>
      </c>
      <c r="E42" s="38">
        <f t="shared" si="3"/>
        <v>0</v>
      </c>
      <c r="F42" s="39">
        <f>SUM(F40:F41)</f>
        <v>0</v>
      </c>
      <c r="G42" s="39">
        <f t="shared" ref="G42" si="4">SUM(G40:G41)</f>
        <v>0</v>
      </c>
      <c r="H42" s="39">
        <f t="shared" si="1"/>
        <v>0</v>
      </c>
      <c r="I42" s="40"/>
      <c r="J42" s="116"/>
    </row>
    <row r="43" spans="1:10" ht="21" customHeight="1">
      <c r="A43" s="80">
        <v>9</v>
      </c>
      <c r="B43" s="113" t="s">
        <v>46</v>
      </c>
      <c r="C43" s="85">
        <v>0</v>
      </c>
      <c r="D43" s="80">
        <v>0</v>
      </c>
      <c r="E43" s="85">
        <f>C43*D43</f>
        <v>0</v>
      </c>
      <c r="F43" s="10">
        <v>0</v>
      </c>
      <c r="G43" s="10">
        <v>0</v>
      </c>
      <c r="H43" s="10">
        <f t="shared" si="1"/>
        <v>0</v>
      </c>
      <c r="I43" s="20"/>
      <c r="J43" s="104" t="s">
        <v>48</v>
      </c>
    </row>
    <row r="44" spans="1:10" ht="21" customHeight="1">
      <c r="A44" s="80"/>
      <c r="B44" s="113"/>
      <c r="C44" s="85"/>
      <c r="D44" s="80"/>
      <c r="E44" s="85"/>
      <c r="F44" s="10">
        <v>0</v>
      </c>
      <c r="G44" s="10">
        <v>0</v>
      </c>
      <c r="H44" s="10">
        <f t="shared" si="1"/>
        <v>0</v>
      </c>
      <c r="I44" s="20"/>
      <c r="J44" s="105"/>
    </row>
    <row r="45" spans="1:10" ht="21" customHeight="1">
      <c r="A45" s="80"/>
      <c r="B45" s="113"/>
      <c r="C45" s="85"/>
      <c r="D45" s="80"/>
      <c r="E45" s="85"/>
      <c r="F45" s="10">
        <v>0</v>
      </c>
      <c r="G45" s="10">
        <v>0</v>
      </c>
      <c r="H45" s="10">
        <f t="shared" si="1"/>
        <v>0</v>
      </c>
      <c r="I45" s="20"/>
      <c r="J45" s="105"/>
    </row>
    <row r="46" spans="1:10" s="41" customFormat="1" ht="21" customHeight="1">
      <c r="A46" s="36"/>
      <c r="B46" s="37" t="s">
        <v>52</v>
      </c>
      <c r="C46" s="38">
        <f>SUM(C43)</f>
        <v>0</v>
      </c>
      <c r="D46" s="38">
        <f t="shared" ref="D46:E46" si="5">SUM(D43)</f>
        <v>0</v>
      </c>
      <c r="E46" s="38">
        <f t="shared" si="5"/>
        <v>0</v>
      </c>
      <c r="F46" s="39">
        <f>SUM(F43:F45)</f>
        <v>0</v>
      </c>
      <c r="G46" s="39">
        <f t="shared" ref="G46" si="6">SUM(G43:G45)</f>
        <v>0</v>
      </c>
      <c r="H46" s="39">
        <f t="shared" si="1"/>
        <v>0</v>
      </c>
      <c r="I46" s="40"/>
      <c r="J46" s="106"/>
    </row>
    <row r="47" spans="1:10" ht="21" customHeight="1">
      <c r="A47" s="62">
        <v>10</v>
      </c>
      <c r="B47" s="64" t="s">
        <v>53</v>
      </c>
      <c r="C47" s="60">
        <v>0</v>
      </c>
      <c r="D47" s="61">
        <v>0</v>
      </c>
      <c r="E47" s="60">
        <v>0</v>
      </c>
      <c r="F47" s="10">
        <v>0</v>
      </c>
      <c r="G47" s="10">
        <v>190.71</v>
      </c>
      <c r="H47" s="10">
        <f t="shared" si="1"/>
        <v>190.71</v>
      </c>
      <c r="I47" s="20"/>
      <c r="J47" s="124"/>
    </row>
    <row r="48" spans="1:10" ht="21" customHeight="1">
      <c r="A48" s="62">
        <v>11</v>
      </c>
      <c r="B48" s="64" t="s">
        <v>68</v>
      </c>
      <c r="C48" s="60">
        <v>0</v>
      </c>
      <c r="D48" s="61">
        <v>0</v>
      </c>
      <c r="E48" s="60">
        <v>0</v>
      </c>
      <c r="F48" s="10">
        <v>0</v>
      </c>
      <c r="G48" s="10">
        <v>0</v>
      </c>
      <c r="H48" s="10">
        <f t="shared" si="1"/>
        <v>0</v>
      </c>
      <c r="I48" s="20"/>
      <c r="J48" s="124"/>
    </row>
    <row r="49" spans="1:10" ht="21" customHeight="1">
      <c r="A49" s="62">
        <v>12</v>
      </c>
      <c r="B49" s="64" t="s">
        <v>69</v>
      </c>
      <c r="C49" s="60">
        <v>0</v>
      </c>
      <c r="D49" s="61">
        <v>0</v>
      </c>
      <c r="E49" s="60">
        <v>0</v>
      </c>
      <c r="F49" s="10">
        <v>0</v>
      </c>
      <c r="G49" s="10">
        <v>0</v>
      </c>
      <c r="H49" s="10">
        <f t="shared" si="1"/>
        <v>0</v>
      </c>
      <c r="I49" s="20"/>
      <c r="J49" s="124"/>
    </row>
    <row r="50" spans="1:10" s="41" customFormat="1" ht="21" customHeight="1">
      <c r="A50" s="36"/>
      <c r="B50" s="37" t="s">
        <v>55</v>
      </c>
      <c r="C50" s="38">
        <f>C47</f>
        <v>0</v>
      </c>
      <c r="D50" s="38">
        <f>D47</f>
        <v>0</v>
      </c>
      <c r="E50" s="38">
        <f>E47</f>
        <v>0</v>
      </c>
      <c r="F50" s="39">
        <f>SUM(F47:F49)</f>
        <v>0</v>
      </c>
      <c r="G50" s="39">
        <f>SUM(G47:G49)</f>
        <v>190.71</v>
      </c>
      <c r="H50" s="39">
        <f>H49+H48+H47</f>
        <v>190.71</v>
      </c>
      <c r="I50" s="40"/>
      <c r="J50" s="125"/>
    </row>
    <row r="51" spans="1:10" ht="21" customHeight="1">
      <c r="A51" s="36"/>
      <c r="B51" s="37" t="s">
        <v>1</v>
      </c>
      <c r="C51" s="38">
        <v>0</v>
      </c>
      <c r="D51" s="38">
        <v>0</v>
      </c>
      <c r="E51" s="38">
        <v>0</v>
      </c>
      <c r="F51" s="39">
        <f>SUM(F50,F46,F42,F39,F35,F31,F27,F19,F15,F12)</f>
        <v>4386.3200000000006</v>
      </c>
      <c r="G51" s="39">
        <f>SUM(G50,G46,G42,G39,G35,G31,G27,G19,G15,G12)</f>
        <v>190.71</v>
      </c>
      <c r="H51" s="39">
        <f>H12+H19+H15+H27+H31+H35+H39+H42+H46+H50</f>
        <v>4577.0300000000007</v>
      </c>
      <c r="I51" s="40"/>
      <c r="J51" s="46"/>
    </row>
    <row r="55" spans="1:10" ht="21" customHeight="1">
      <c r="A55" s="128" t="s">
        <v>56</v>
      </c>
      <c r="B55" s="129"/>
      <c r="C55" s="130" t="s">
        <v>57</v>
      </c>
      <c r="D55" s="130"/>
      <c r="E55" s="130" t="s">
        <v>58</v>
      </c>
      <c r="F55" s="130"/>
      <c r="G55" s="130" t="s">
        <v>59</v>
      </c>
      <c r="H55" s="130"/>
      <c r="I55" s="47" t="s">
        <v>60</v>
      </c>
    </row>
    <row r="56" spans="1:10" ht="21" customHeight="1">
      <c r="A56" s="126">
        <v>0</v>
      </c>
      <c r="B56" s="127"/>
      <c r="C56" s="127">
        <f>H51</f>
        <v>4577.0300000000007</v>
      </c>
      <c r="D56" s="127"/>
      <c r="E56" s="127">
        <f>F51</f>
        <v>4386.3200000000006</v>
      </c>
      <c r="F56" s="127"/>
      <c r="G56" s="127">
        <f>G51</f>
        <v>190.71</v>
      </c>
      <c r="H56" s="127"/>
      <c r="I56" s="48">
        <f>A56-C56</f>
        <v>-4577.0300000000007</v>
      </c>
    </row>
    <row r="58" spans="1:10" ht="21" customHeight="1">
      <c r="A58" s="49" t="s">
        <v>61</v>
      </c>
      <c r="B58" s="41"/>
      <c r="C58" s="50" t="s">
        <v>2</v>
      </c>
      <c r="D58" s="49"/>
      <c r="E58" s="49" t="s">
        <v>62</v>
      </c>
      <c r="F58" s="49"/>
      <c r="G58" s="49" t="s">
        <v>3</v>
      </c>
      <c r="H58" s="49"/>
      <c r="I58" s="41"/>
    </row>
  </sheetData>
  <mergeCells count="71">
    <mergeCell ref="J47:J50"/>
    <mergeCell ref="A55:B55"/>
    <mergeCell ref="C55:D55"/>
    <mergeCell ref="E55:F55"/>
    <mergeCell ref="G55:H55"/>
    <mergeCell ref="A56:B56"/>
    <mergeCell ref="C56:D56"/>
    <mergeCell ref="E56:F56"/>
    <mergeCell ref="G56:H56"/>
    <mergeCell ref="A43:A45"/>
    <mergeCell ref="B43:B45"/>
    <mergeCell ref="C43:C45"/>
    <mergeCell ref="D43:D45"/>
    <mergeCell ref="E43:E45"/>
    <mergeCell ref="J43:J46"/>
    <mergeCell ref="A40:A41"/>
    <mergeCell ref="B40:B41"/>
    <mergeCell ref="C40:C41"/>
    <mergeCell ref="D40:D41"/>
    <mergeCell ref="E40:E41"/>
    <mergeCell ref="J40:J42"/>
    <mergeCell ref="J36:J39"/>
    <mergeCell ref="A32:A34"/>
    <mergeCell ref="B32:B34"/>
    <mergeCell ref="C32:C34"/>
    <mergeCell ref="D32:D34"/>
    <mergeCell ref="E32:E34"/>
    <mergeCell ref="J32:J35"/>
    <mergeCell ref="A36:A38"/>
    <mergeCell ref="B36:B38"/>
    <mergeCell ref="C36:C38"/>
    <mergeCell ref="D36:D38"/>
    <mergeCell ref="E36:E38"/>
    <mergeCell ref="J28:J31"/>
    <mergeCell ref="A20:A26"/>
    <mergeCell ref="B20:B26"/>
    <mergeCell ref="C20:C26"/>
    <mergeCell ref="D20:D26"/>
    <mergeCell ref="E20:E26"/>
    <mergeCell ref="J20:J27"/>
    <mergeCell ref="A28:A30"/>
    <mergeCell ref="B28:B30"/>
    <mergeCell ref="C28:C30"/>
    <mergeCell ref="D28:D30"/>
    <mergeCell ref="E28:E30"/>
    <mergeCell ref="J16:J19"/>
    <mergeCell ref="A13:A14"/>
    <mergeCell ref="B13:B14"/>
    <mergeCell ref="C13:C14"/>
    <mergeCell ref="D13:D14"/>
    <mergeCell ref="E13:E14"/>
    <mergeCell ref="J13:J15"/>
    <mergeCell ref="A16:A18"/>
    <mergeCell ref="B16:B18"/>
    <mergeCell ref="C16:C18"/>
    <mergeCell ref="D16:D18"/>
    <mergeCell ref="E16:E18"/>
    <mergeCell ref="J8:J12"/>
    <mergeCell ref="C2:H2"/>
    <mergeCell ref="H4:I5"/>
    <mergeCell ref="J4:J5"/>
    <mergeCell ref="A6:A7"/>
    <mergeCell ref="B6:B7"/>
    <mergeCell ref="C6:E6"/>
    <mergeCell ref="F6:I6"/>
    <mergeCell ref="J6:J7"/>
    <mergeCell ref="A8:A11"/>
    <mergeCell ref="B8:B11"/>
    <mergeCell ref="C8:C11"/>
    <mergeCell ref="D8:D11"/>
    <mergeCell ref="E8:E1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梁永珍</vt:lpstr>
      <vt:lpstr>曹弈颖</vt:lpstr>
      <vt:lpstr>任亚芳</vt:lpstr>
      <vt:lpstr>李青芝</vt:lpstr>
      <vt:lpstr>岑余</vt:lpstr>
      <vt:lpstr>马可</vt:lpstr>
      <vt:lpstr>奉耀</vt:lpstr>
      <vt:lpstr>王凤月</vt:lpstr>
      <vt:lpstr>何欢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2022-02-09T04:20:37Z</cp:lastPrinted>
  <dcterms:created xsi:type="dcterms:W3CDTF">2014-04-15T08:52:00Z</dcterms:created>
  <dcterms:modified xsi:type="dcterms:W3CDTF">2022-02-09T10:25:18Z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DEF23034BFFF43008D8FEA9FB3C77E6E</vt:lpwstr>
  </property>
</Properties>
</file>