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9947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<sst xmlns="http://schemas.openxmlformats.org/spreadsheetml/2006/main" count="90">
  <si>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</si>
  <si>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</si>
  <si>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</si>
  <si>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</si>
  <si>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</si>
  <si>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</si>
  <si>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</si>
  <si>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</si>
  <si>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</si>
  <si>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</si>
  <si>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</si>
  <si>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</si>
  <si>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</si>
  <si>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</si>
  <si>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</si>
  <si>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</si>
  <si>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</si>
  <si>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</si>
  <si>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</si>
  <si>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</si>
  <si>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</si>
  <si>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</si>
  <si>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</si>
  <si>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</si>
  <si>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</si>
  <si>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</si>
  <si>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</si>
  <si>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</si>
  <si>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</si>
  <si>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</si>
  <si>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</si>
  <si>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</si>
  <si>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</si>
  <si>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</si>
  <si>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</si>
  <si>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</si>
  <si>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</si>
  <si>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</si>
  <si>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</si>
  <si>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</si>
  <si>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</si>
  <si>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</si>
  <si>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</si>
  <si>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</si>
  <si>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</si>
  <si>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</si>
  <si>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</si>
  <si>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</si>
  <si>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</si>
  <si>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</si>
  <si>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</si>
  <si>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</si>
  <si>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</si>
  <si>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</si>
  <si>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</si>
  <si>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岑余</t>
  </si>
  <si>
    <t>职位:</t>
  </si>
  <si>
    <t>业务经理</t>
  </si>
  <si>
    <t>发生地:</t>
  </si>
  <si>
    <t>上海</t>
  </si>
  <si>
    <t>部门:</t>
  </si>
  <si>
    <t>上海事业部</t>
  </si>
  <si>
    <t>发生日期:</t>
  </si>
  <si>
    <t>12月17日-18日</t>
  </si>
  <si>
    <t>报销日期:</t>
  </si>
  <si>
    <t>团号:</t>
  </si>
  <si>
    <t>HMOA-181210-SHK615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</si>
  <si>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</si>
  <si>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</si>
  <si>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</si>
  <si>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</si>
  <si>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</si>
  <si>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</si>
  <si>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</si>
  <si>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</si>
  <si>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</si>
  <si>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</si>
  <si>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</si>
  <si>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</si>
  <si>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</si>
  <si>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12月18日 岑余、马可、张筱青、陈佳伟、于畅、姚艺婷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</si>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</sst>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 "/>
    <numFmt numFmtId="179" formatCode="0.00_);[Red]\(0.00\)"/>
    <numFmt numFmtId="180" formatCode="yyyy&quot;年&quot;m&quot;月&quot;d&quot;日&quot;;@"/>
    <numFmt numFmtId="181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14" borderId="1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18" applyNumberFormat="0" applyFon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24" borderId="20" applyNumberFormat="0" applyAlignment="0" applyProtection="0">
      <alignment vertical="center"/>
    </xf>
    <xf numFmtId="0" fontId="30" fillId="24" borderId="19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58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9" fontId="4" fillId="3" borderId="6" xfId="50" applyNumberFormat="1" applyFont="1" applyFill="1" applyBorder="1" applyAlignment="1">
      <alignment horizontal="center" vertical="center"/>
    </xf>
    <xf numFmtId="179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0" fontId="4" fillId="3" borderId="8" xfId="50" applyFont="1" applyFill="1" applyBorder="1" applyAlignment="1">
      <alignment vertical="center" wrapText="1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8" fontId="5" fillId="0" borderId="8" xfId="50" applyNumberFormat="1" applyFont="1" applyBorder="1" applyAlignment="1">
      <alignment horizontal="center" vertical="center"/>
    </xf>
    <xf numFmtId="180" fontId="4" fillId="2" borderId="0" xfId="50" applyNumberFormat="1" applyFont="1" applyFill="1" applyBorder="1" applyAlignment="1">
      <alignment horizontal="center" vertical="center"/>
    </xf>
    <xf numFmtId="180" fontId="4" fillId="2" borderId="14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8" fontId="9" fillId="6" borderId="8" xfId="0" applyNumberFormat="1" applyFont="1" applyFill="1" applyBorder="1" applyAlignment="1">
      <alignment horizontal="center" vertical="center"/>
    </xf>
    <xf numFmtId="178" fontId="9" fillId="7" borderId="8" xfId="0" applyNumberFormat="1" applyFont="1" applyFill="1" applyBorder="1" applyAlignment="1">
      <alignment horizontal="center" vertical="center"/>
    </xf>
    <xf numFmtId="181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1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1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8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7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7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92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3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7"/>
      <c r="J18" s="94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7"/>
      <c r="J19" s="94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7"/>
      <c r="J20" s="94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5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87"/>
      <c r="J22" s="93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7"/>
      <c r="J23" s="94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5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87"/>
      <c r="J25" s="92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87"/>
      <c r="J26" s="89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92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7"/>
      <c r="J29" s="94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7"/>
      <c r="J30" s="94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7"/>
      <c r="J31" s="94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5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87"/>
      <c r="J33" s="96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7"/>
      <c r="J34" s="97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7"/>
      <c r="J35" s="97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7"/>
      <c r="J36" s="97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8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3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7"/>
      <c r="J39" s="94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5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92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7"/>
      <c r="J43" s="89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87"/>
      <c r="J45" s="96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87"/>
      <c r="J46" s="97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87"/>
      <c r="J47" s="97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87"/>
      <c r="J48" s="97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87"/>
      <c r="J49" s="97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87"/>
      <c r="J50" s="97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87"/>
      <c r="J51" s="97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90"/>
      <c r="J52" s="98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90"/>
      <c r="J53" s="99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100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101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N12" sqref="N12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43453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1"/>
      <c r="J11" s="42"/>
      <c r="K11" s="43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227.65</v>
      </c>
      <c r="H12" s="25">
        <v>227.65</v>
      </c>
      <c r="I12" s="41"/>
      <c r="J12" s="42"/>
      <c r="K12" s="43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1"/>
      <c r="J13" s="42"/>
      <c r="K13" s="43" t="s">
        <v>75</v>
      </c>
    </row>
    <row r="14" ht="43" customHeight="1" spans="2:11">
      <c r="B14" s="22">
        <v>4</v>
      </c>
      <c r="C14" s="23"/>
      <c r="D14" s="26"/>
      <c r="E14" s="22" t="s">
        <v>79</v>
      </c>
      <c r="F14" s="23"/>
      <c r="G14" s="25">
        <v>362</v>
      </c>
      <c r="H14" s="25">
        <v>362</v>
      </c>
      <c r="I14" s="41"/>
      <c r="J14" s="42"/>
      <c r="K14" s="44" t="s">
        <v>80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589.65</v>
      </c>
      <c r="H18" s="30">
        <f>SUM(H11:H17)</f>
        <v>589.65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589.65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589.65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50</v>
      </c>
      <c r="G23" s="16" t="s">
        <v>84</v>
      </c>
      <c r="H23" s="16"/>
      <c r="I23" s="16"/>
      <c r="J23" s="16" t="s">
        <v>52</v>
      </c>
      <c r="K23" s="16"/>
    </row>
    <row r="26" ht="17.4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岑余</v>
      </c>
      <c r="G28" s="7"/>
      <c r="H28" s="6" t="s">
        <v>56</v>
      </c>
      <c r="I28" s="5"/>
      <c r="J28" s="7" t="str">
        <f>J5</f>
        <v>业务经理</v>
      </c>
      <c r="K28" s="35"/>
    </row>
    <row r="29" ht="20.1" customHeight="1" spans="2:11">
      <c r="B29" s="8"/>
      <c r="C29" s="9"/>
      <c r="D29" s="10" t="s">
        <v>58</v>
      </c>
      <c r="E29" s="10"/>
      <c r="F29" s="11" t="str">
        <f>F6</f>
        <v>上海</v>
      </c>
      <c r="G29" s="11"/>
      <c r="H29" s="10" t="s">
        <v>60</v>
      </c>
      <c r="I29" s="9"/>
      <c r="J29" s="11" t="str">
        <f>J6</f>
        <v>上海事业部</v>
      </c>
      <c r="K29" s="36"/>
    </row>
    <row r="30" ht="20.1" customHeight="1" spans="2:11">
      <c r="B30" s="8"/>
      <c r="C30" s="9"/>
      <c r="D30" s="10" t="s">
        <v>62</v>
      </c>
      <c r="E30" s="10"/>
      <c r="F30" s="11" t="str">
        <f>F7</f>
        <v>12月17日-18日</v>
      </c>
      <c r="G30" s="11"/>
      <c r="H30" s="10" t="s">
        <v>64</v>
      </c>
      <c r="I30" s="37"/>
      <c r="J30" s="50">
        <f>J7</f>
        <v>43453</v>
      </c>
      <c r="K30" s="51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9"/>
      <c r="J31" s="15" t="str">
        <f>J8</f>
        <v>HMOA-181210-SHK615</v>
      </c>
      <c r="K31" s="40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43</v>
      </c>
      <c r="J33" s="25"/>
      <c r="K33" s="52" t="s">
        <v>72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1">
        <f>G34*H34</f>
        <v>200</v>
      </c>
      <c r="J34" s="42"/>
      <c r="K34" s="44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1">
        <f t="shared" ref="I35:I36" si="0">G35*H35</f>
        <v>0</v>
      </c>
      <c r="J35" s="42"/>
      <c r="K35" s="44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1">
        <f t="shared" si="0"/>
        <v>0</v>
      </c>
      <c r="J36" s="42"/>
      <c r="K36" s="44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5">
        <f>SUM(I34:J36)</f>
        <v>200</v>
      </c>
      <c r="J37" s="46"/>
      <c r="K37" s="47"/>
    </row>
    <row r="38" ht="20.1" customHeight="1" spans="2:11">
      <c r="B38" s="16" t="s">
        <v>83</v>
      </c>
      <c r="C38" s="16"/>
      <c r="D38" s="16"/>
      <c r="E38" s="16"/>
      <c r="F38" s="16" t="s">
        <v>50</v>
      </c>
      <c r="G38" s="16" t="s">
        <v>84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岑余</cp:lastModifiedBy>
  <dcterms:created xsi:type="dcterms:W3CDTF">2014-04-15T08:52:00Z</dcterms:created>
  <cp:lastPrinted>2017-09-06T05:53:00Z</cp:lastPrinted>
  <dcterms:modified xsi:type="dcterms:W3CDTF">2018-12-19T05:16:43Z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