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天津海河假日酒店" sheetId="13" r:id="rId1"/>
  </sheets>
  <calcPr calcId="144525" concurrentCalc="0"/>
</workbook>
</file>

<file path=xl/sharedStrings.xml><?xml version="1.0" encoding="utf-8"?>
<sst xmlns="http://schemas.openxmlformats.org/spreadsheetml/2006/main" count="56">
  <si>
    <t>报价人</t>
  </si>
  <si>
    <t>中国康辉旅行社集团有限责任公司
China Comfort Travel Group</t>
  </si>
  <si>
    <t>报价时间</t>
  </si>
  <si>
    <t>2017.11.13</t>
  </si>
  <si>
    <t>时间:</t>
  </si>
  <si>
    <t>2017年12月7日-12月8日</t>
  </si>
  <si>
    <t>地点：</t>
  </si>
  <si>
    <t>天津海河假日（海河东路凤凰商业广场A座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</si>
  <si>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</si>
  <si>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</si>
  <si>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</si>
  <si>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</si>
  <si>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</si>
  <si>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</si>
  <si>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</si>
  <si>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</si>
  <si>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</si>
  <si>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</si>
  <si>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</si>
  <si>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</si>
  <si>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</si>
  <si>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</si>
  <si>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</si>
  <si>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</si>
  <si>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</si>
  <si>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</si>
  <si>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</si>
  <si>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12.7 号全天会议室(宴会厅）</t>
  </si>
  <si>
    <t>次</t>
  </si>
  <si>
    <t>280平 可容纳150人课桌式 含投影仪及幕布，音响设备</t>
  </si>
  <si>
    <t>会议合计Total</t>
  </si>
  <si>
    <t>用餐</t>
  </si>
  <si>
    <t>围桌午宴</t>
  </si>
  <si>
    <t>桌</t>
  </si>
  <si>
    <t>含软饮两瓶</t>
  </si>
  <si>
    <t>自助晚餐</t>
  </si>
  <si>
    <t>人</t>
  </si>
  <si>
    <t>中式简餐</t>
  </si>
  <si>
    <t>酒水购买</t>
  </si>
  <si>
    <t>瓶</t>
  </si>
  <si>
    <t>用餐合计Total</t>
  </si>
  <si>
    <t xml:space="preserve">               交通</t>
  </si>
  <si>
    <t>pdc参观</t>
  </si>
  <si>
    <t>辆</t>
  </si>
  <si>
    <t>交通合计Total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</si>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</sst>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6" formatCode="0;[Red]0"/>
    <numFmt numFmtId="177" formatCode="_-\¥\ * #,##0.00_-;\-\¥\ * #,##0.00_-;_-\¥\ * &quot;-&quot;??_-;_-@_-"/>
    <numFmt numFmtId="178" formatCode="\¥#,##0.00_);[Red]\(\¥#,##0.00\)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7" borderId="33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35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21" fillId="31" borderId="33" applyNumberFormat="0" applyAlignment="0" applyProtection="0">
      <alignment vertical="center"/>
    </xf>
    <xf numFmtId="0" fontId="22" fillId="38" borderId="3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2" fillId="0" borderId="15" xfId="8" applyNumberFormat="1" applyFont="1" applyFill="1" applyBorder="1" applyAlignment="1">
      <alignment horizontal="center" vertical="center" wrapText="1"/>
    </xf>
    <xf numFmtId="178" fontId="1" fillId="4" borderId="10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1" fillId="0" borderId="10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 wrapText="1"/>
    </xf>
    <xf numFmtId="178" fontId="1" fillId="0" borderId="15" xfId="8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 applyAlignment="1">
      <alignment horizontal="left" vertical="center"/>
    </xf>
    <xf numFmtId="178" fontId="1" fillId="0" borderId="15" xfId="8" applyNumberFormat="1" applyFont="1" applyFill="1" applyBorder="1" applyAlignment="1">
      <alignment horizontal="center" vertical="center"/>
    </xf>
    <xf numFmtId="179" fontId="1" fillId="0" borderId="15" xfId="8" applyNumberFormat="1" applyFont="1" applyFill="1" applyBorder="1" applyAlignment="1">
      <alignment horizontal="center" vertical="center"/>
    </xf>
    <xf numFmtId="176" fontId="1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left" vertical="center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8" fontId="2" fillId="6" borderId="17" xfId="8" applyNumberFormat="1" applyFont="1" applyFill="1" applyBorder="1" applyAlignment="1">
      <alignment horizontal="center" vertical="center"/>
    </xf>
    <xf numFmtId="178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8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7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 wrapText="1"/>
    </xf>
    <xf numFmtId="178" fontId="1" fillId="0" borderId="28" xfId="0" applyNumberFormat="1" applyFont="1" applyFill="1" applyBorder="1" applyAlignment="1">
      <alignment horizontal="left" vertical="center"/>
    </xf>
    <xf numFmtId="178" fontId="1" fillId="0" borderId="15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center" vertical="center"/>
    </xf>
    <xf numFmtId="7" fontId="7" fillId="4" borderId="15" xfId="0" applyNumberFormat="1" applyFont="1" applyFill="1" applyBorder="1" applyAlignment="1">
      <alignment horizontal="right" vertical="center"/>
    </xf>
    <xf numFmtId="178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8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8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8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9"/>
      <c r="J6" s="80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1"/>
      <c r="J7" s="82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3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4">
        <f>D9*F9*H9</f>
        <v>0</v>
      </c>
      <c r="J9" s="85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4">
        <f>H10*D10*F10</f>
        <v>0</v>
      </c>
      <c r="J10" s="85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6">
        <f>SUM(I9:I10)</f>
        <v>0</v>
      </c>
      <c r="J11" s="87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84">
        <f>H12*F12*D12</f>
        <v>20000</v>
      </c>
      <c r="J12" s="88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6">
        <f>SUM(I12:I12)</f>
        <v>20000</v>
      </c>
      <c r="J13" s="87"/>
    </row>
    <row r="14" customFormat="1" ht="15.95" customHeight="1" spans="1:10">
      <c r="A14" s="48" t="s">
        <v>31</v>
      </c>
      <c r="B14" s="49" t="s">
        <v>32</v>
      </c>
      <c r="C14" s="50"/>
      <c r="D14" s="41">
        <v>11</v>
      </c>
      <c r="E14" s="42" t="s">
        <v>33</v>
      </c>
      <c r="F14" s="43">
        <v>1</v>
      </c>
      <c r="G14" s="42" t="s">
        <v>28</v>
      </c>
      <c r="H14" s="44">
        <v>2388</v>
      </c>
      <c r="I14" s="84">
        <f t="shared" ref="I12:I15" si="0">H14*F14*D14</f>
        <v>26268</v>
      </c>
      <c r="J14" s="89" t="s">
        <v>34</v>
      </c>
    </row>
    <row r="15" customFormat="1" ht="16.5" spans="1:10">
      <c r="A15" s="48"/>
      <c r="B15" s="51" t="s">
        <v>35</v>
      </c>
      <c r="C15" s="30"/>
      <c r="D15" s="41">
        <v>96</v>
      </c>
      <c r="E15" s="42" t="s">
        <v>36</v>
      </c>
      <c r="F15" s="43">
        <v>1</v>
      </c>
      <c r="G15" s="32" t="s">
        <v>28</v>
      </c>
      <c r="H15" s="44">
        <v>188</v>
      </c>
      <c r="I15" s="84">
        <f t="shared" si="0"/>
        <v>18048</v>
      </c>
      <c r="J15" s="89"/>
    </row>
    <row r="16" customFormat="1" ht="16.5" spans="1:10">
      <c r="A16" s="48"/>
      <c r="B16" s="52" t="s">
        <v>37</v>
      </c>
      <c r="C16" s="53"/>
      <c r="D16" s="41">
        <v>90</v>
      </c>
      <c r="E16" s="42" t="s">
        <v>36</v>
      </c>
      <c r="F16" s="43">
        <v>1</v>
      </c>
      <c r="G16" s="32" t="s">
        <v>28</v>
      </c>
      <c r="H16" s="44">
        <v>50</v>
      </c>
      <c r="I16" s="84">
        <f>D16*F16*H16</f>
        <v>4500</v>
      </c>
      <c r="J16" s="89"/>
    </row>
    <row r="17" customFormat="1" ht="16.5" spans="1:10">
      <c r="A17" s="48"/>
      <c r="B17" s="53" t="s">
        <v>38</v>
      </c>
      <c r="C17" s="53"/>
      <c r="D17" s="41">
        <v>30</v>
      </c>
      <c r="E17" s="42" t="s">
        <v>39</v>
      </c>
      <c r="F17" s="43">
        <v>1</v>
      </c>
      <c r="G17" s="32" t="s">
        <v>28</v>
      </c>
      <c r="H17" s="44">
        <v>58</v>
      </c>
      <c r="I17" s="84">
        <f>D17*F17*H17</f>
        <v>1740</v>
      </c>
      <c r="J17" s="90"/>
    </row>
    <row r="18" customFormat="1" ht="15" spans="1:10">
      <c r="A18" s="45" t="s">
        <v>40</v>
      </c>
      <c r="B18" s="46"/>
      <c r="C18" s="46"/>
      <c r="D18" s="46"/>
      <c r="E18" s="46"/>
      <c r="F18" s="46"/>
      <c r="G18" s="46"/>
      <c r="H18" s="47"/>
      <c r="I18" s="86">
        <f>SUM(I14:I17)</f>
        <v>50556</v>
      </c>
      <c r="J18" s="87"/>
    </row>
    <row r="19" customFormat="1" ht="16.5" spans="1:10">
      <c r="A19" s="54" t="s">
        <v>41</v>
      </c>
      <c r="B19" s="55" t="s">
        <v>42</v>
      </c>
      <c r="C19" s="55"/>
      <c r="D19" s="56">
        <v>2</v>
      </c>
      <c r="E19" s="55" t="s">
        <v>43</v>
      </c>
      <c r="F19" s="57">
        <v>1</v>
      </c>
      <c r="G19" s="55" t="s">
        <v>28</v>
      </c>
      <c r="H19" s="58">
        <v>2300</v>
      </c>
      <c r="I19" s="91">
        <f>D19*F19*H19</f>
        <v>4600</v>
      </c>
      <c r="J19" s="92"/>
    </row>
    <row r="20" customFormat="1" ht="15" spans="1:10">
      <c r="A20" s="45" t="s">
        <v>44</v>
      </c>
      <c r="B20" s="46"/>
      <c r="C20" s="46"/>
      <c r="D20" s="46"/>
      <c r="E20" s="46"/>
      <c r="F20" s="46"/>
      <c r="G20" s="46"/>
      <c r="H20" s="47"/>
      <c r="I20" s="86">
        <f>SUM(I19:I19)</f>
        <v>4600</v>
      </c>
      <c r="J20" s="87"/>
    </row>
    <row r="21" customFormat="1" ht="16.5" spans="1:10">
      <c r="A21" s="59" t="s">
        <v>45</v>
      </c>
      <c r="B21" s="60" t="s">
        <v>46</v>
      </c>
      <c r="C21" s="60"/>
      <c r="D21" s="61">
        <v>1</v>
      </c>
      <c r="E21" s="61" t="s">
        <v>36</v>
      </c>
      <c r="F21" s="61">
        <v>3</v>
      </c>
      <c r="G21" s="61" t="s">
        <v>28</v>
      </c>
      <c r="H21" s="62">
        <v>50</v>
      </c>
      <c r="I21" s="93">
        <f>F21*D21*H21</f>
        <v>150</v>
      </c>
      <c r="J21" s="94"/>
    </row>
    <row r="22" customFormat="1" ht="16.5" spans="1:10">
      <c r="A22" s="59"/>
      <c r="B22" s="60" t="s">
        <v>47</v>
      </c>
      <c r="C22" s="60"/>
      <c r="D22" s="61">
        <v>1</v>
      </c>
      <c r="E22" s="61" t="s">
        <v>36</v>
      </c>
      <c r="F22" s="61">
        <v>2</v>
      </c>
      <c r="G22" s="61" t="s">
        <v>28</v>
      </c>
      <c r="H22" s="62">
        <v>1500</v>
      </c>
      <c r="I22" s="93">
        <f t="shared" ref="I22:I24" si="1">H22*F22*D22</f>
        <v>3000</v>
      </c>
      <c r="J22" s="94"/>
    </row>
    <row r="23" customFormat="1" ht="16.5" spans="1:10">
      <c r="A23" s="59"/>
      <c r="B23" s="60" t="s">
        <v>48</v>
      </c>
      <c r="C23" s="60"/>
      <c r="D23" s="61">
        <v>1</v>
      </c>
      <c r="E23" s="61" t="s">
        <v>36</v>
      </c>
      <c r="F23" s="61">
        <v>3</v>
      </c>
      <c r="G23" s="61" t="s">
        <v>28</v>
      </c>
      <c r="H23" s="62">
        <v>500</v>
      </c>
      <c r="I23" s="93">
        <f t="shared" si="1"/>
        <v>1500</v>
      </c>
      <c r="J23" s="94"/>
    </row>
    <row r="24" customFormat="1" ht="16.5" spans="1:10">
      <c r="A24" s="59"/>
      <c r="B24" s="60" t="s">
        <v>45</v>
      </c>
      <c r="C24" s="60"/>
      <c r="D24" s="61">
        <v>1</v>
      </c>
      <c r="E24" s="61" t="s">
        <v>36</v>
      </c>
      <c r="F24" s="61">
        <v>3</v>
      </c>
      <c r="G24" s="61" t="s">
        <v>28</v>
      </c>
      <c r="H24" s="62">
        <v>500</v>
      </c>
      <c r="I24" s="93">
        <f t="shared" si="1"/>
        <v>1500</v>
      </c>
      <c r="J24" s="94"/>
    </row>
    <row r="25" customFormat="1" ht="15" spans="1:10">
      <c r="A25" s="45" t="s">
        <v>49</v>
      </c>
      <c r="B25" s="46"/>
      <c r="C25" s="46"/>
      <c r="D25" s="46"/>
      <c r="E25" s="46"/>
      <c r="F25" s="46"/>
      <c r="G25" s="46"/>
      <c r="H25" s="47"/>
      <c r="I25" s="86">
        <f>SUM(I21:I24)</f>
        <v>6150</v>
      </c>
      <c r="J25" s="87"/>
    </row>
    <row r="26" customFormat="1" ht="15" spans="1:10">
      <c r="A26" s="63" t="s">
        <v>50</v>
      </c>
      <c r="B26" s="64"/>
      <c r="C26" s="64"/>
      <c r="D26" s="64"/>
      <c r="E26" s="64"/>
      <c r="F26" s="64"/>
      <c r="G26" s="64"/>
      <c r="H26" s="65"/>
      <c r="I26" s="95">
        <f>I13+I18+I20+I25</f>
        <v>81306</v>
      </c>
      <c r="J26" s="96"/>
    </row>
    <row r="27" customFormat="1" ht="15" spans="1:10">
      <c r="A27" s="63" t="s">
        <v>51</v>
      </c>
      <c r="B27" s="64"/>
      <c r="C27" s="64"/>
      <c r="D27" s="64"/>
      <c r="E27" s="64"/>
      <c r="F27" s="64"/>
      <c r="G27" s="64"/>
      <c r="H27" s="66"/>
      <c r="I27" s="95">
        <f>I26*0.1</f>
        <v>8130.6</v>
      </c>
      <c r="J27" s="96"/>
    </row>
    <row r="28" customFormat="1" ht="15" spans="1:10">
      <c r="A28" s="63" t="s">
        <v>52</v>
      </c>
      <c r="B28" s="64"/>
      <c r="C28" s="64"/>
      <c r="D28" s="64"/>
      <c r="E28" s="64"/>
      <c r="F28" s="64"/>
      <c r="G28" s="64"/>
      <c r="H28" s="66"/>
      <c r="I28" s="95">
        <f>SUM(I26:I27)</f>
        <v>89436.6</v>
      </c>
      <c r="J28" s="96"/>
    </row>
    <row r="29" customFormat="1" ht="15" spans="1:10">
      <c r="A29" s="67" t="s">
        <v>53</v>
      </c>
      <c r="B29" s="68"/>
      <c r="C29" s="68"/>
      <c r="D29" s="69"/>
      <c r="E29" s="70"/>
      <c r="F29" s="70"/>
      <c r="G29" s="70"/>
      <c r="H29" s="71"/>
      <c r="I29" s="97">
        <f>I28*0.06</f>
        <v>5366.196</v>
      </c>
      <c r="J29" s="98"/>
    </row>
    <row r="30" customFormat="1" ht="21.75" spans="1:10">
      <c r="A30" s="72" t="s">
        <v>54</v>
      </c>
      <c r="B30" s="73"/>
      <c r="C30" s="74"/>
      <c r="D30" s="75"/>
      <c r="E30" s="76"/>
      <c r="F30" s="76"/>
      <c r="G30" s="76"/>
      <c r="H30" s="77"/>
      <c r="I30" s="99">
        <f>SUM(I28:I29)</f>
        <v>94802.796</v>
      </c>
      <c r="J30" s="100"/>
    </row>
    <row r="32" spans="1:1">
      <c r="A32" t="s">
        <v>55</v>
      </c>
    </row>
  </sheetData>
  <mergeCells count="29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B17:C17"/>
    <mergeCell ref="A18:H18"/>
    <mergeCell ref="B19:C19"/>
    <mergeCell ref="B21:C21"/>
    <mergeCell ref="B22:C22"/>
    <mergeCell ref="B23:C23"/>
    <mergeCell ref="B24:C24"/>
    <mergeCell ref="A25:H25"/>
    <mergeCell ref="A30:C30"/>
    <mergeCell ref="A9:A10"/>
    <mergeCell ref="A14:A16"/>
    <mergeCell ref="A21:A24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天津海河假日酒店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2017-12-12T12:43:04Z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