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<sst xmlns="http://schemas.openxmlformats.org/spreadsheetml/2006/main" count="135" uniqueCount="92">
  <si>
    <t>【员工差旅报销单】</t>
  </si>
  <si>
    <t>姓名:</t>
  </si>
  <si>
    <t>于畅</t>
  </si>
  <si>
    <t>职位:</t>
  </si>
  <si>
    <t>助理</t>
  </si>
  <si>
    <t>发生地:</t>
  </si>
  <si>
    <t>杭州</t>
  </si>
  <si>
    <t>部门:</t>
  </si>
  <si>
    <t>上海事业部</t>
  </si>
  <si>
    <t>发生日期:</t>
  </si>
  <si>
    <t>9.14-9.18</t>
  </si>
  <si>
    <t>报销日期:</t>
  </si>
  <si>
    <t>团号:</t>
  </si>
  <si>
    <t xml:space="preserve">RMZA-200914-BLL686
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</si>
  <si>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</si>
  <si>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</si>
  <si>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</si>
  <si>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</si>
  <si>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</si>
  <si>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</si>
  <si>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</si>
  <si>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</si>
  <si>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9.14 高铁上海-杭州</t>
  </si>
  <si>
    <t>9.18 高铁杭州-上海</t>
  </si>
  <si>
    <t>市内交通（打车）</t>
  </si>
  <si>
    <t>于畅打车</t>
  </si>
  <si>
    <t>餐费</t>
  </si>
  <si>
    <t>于畅高亚玲餐</t>
  </si>
  <si>
    <t>于畅餐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</si>
  <si>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</si>
  <si>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</si>
  <si>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</si>
  <si>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</si>
  <si>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</si>
  <si>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</si>
  <si>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</si>
  <si>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</si>
  <si>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</si>
  <si>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</si>
  <si>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</si>
  <si>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</si>
  <si>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</t>
  </si>
  <si>
    <t>【借款报销单】</t>
  </si>
  <si>
    <t xml:space="preserve">团号：RMZA-200914-BLL686
</t>
  </si>
  <si>
    <t>会议日期：9.14-9.18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</si>
  <si>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</si>
  <si>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</si>
  <si>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</si>
  <si>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</si>
  <si>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</si>
  <si>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</si>
  <si>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</si>
  <si>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</si>
  <si>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</si>
  <si>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</si>
  <si>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</si>
  <si>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</si>
  <si>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</si>
  <si>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</si>
  <si>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</si>
  <si>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</si>
  <si>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</si>
  <si>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</si>
  <si>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</si>
  <si>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</si>
  <si>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</si>
  <si>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</si>
  <si>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</si>
  <si>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</si>
  <si>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</si>
  <si>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</si>
  <si>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</si>
  <si>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</si>
  <si>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</si>
  <si>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</si>
  <si>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货拉拉费用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</si>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</sst>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indexed="8"/>
      <name val="宋体"/>
      <charset val="134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19" fillId="25" borderId="2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8" fontId="8" fillId="0" borderId="2" xfId="50" applyNumberFormat="1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8" fillId="0" borderId="6" xfId="50" applyNumberFormat="1" applyFont="1" applyFill="1" applyBorder="1" applyAlignment="1">
      <alignment horizontal="center" vertical="center"/>
    </xf>
    <xf numFmtId="178" fontId="8" fillId="0" borderId="12" xfId="50" applyNumberFormat="1" applyFont="1" applyFill="1" applyBorder="1" applyAlignment="1">
      <alignment horizontal="center"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110" zoomScaleNormal="110" topLeftCell="A27" workbookViewId="0">
      <selection activeCell="H39" sqref="H39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20.5666666666667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7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88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89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0"/>
      <c r="J7" s="91">
        <v>44095</v>
      </c>
      <c r="K7" s="89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2"/>
      <c r="J8" s="93" t="s">
        <v>13</v>
      </c>
      <c r="K8" s="94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spans="2:11">
      <c r="B11" s="77">
        <v>1</v>
      </c>
      <c r="C11" s="78"/>
      <c r="D11" s="79"/>
      <c r="E11" s="80" t="s">
        <v>21</v>
      </c>
      <c r="F11" s="79"/>
      <c r="G11" s="81">
        <v>73</v>
      </c>
      <c r="H11" s="81">
        <v>73</v>
      </c>
      <c r="I11" s="95"/>
      <c r="J11" s="96"/>
      <c r="K11" s="97" t="s">
        <v>22</v>
      </c>
    </row>
    <row r="12" spans="2:11">
      <c r="B12" s="77">
        <v>2</v>
      </c>
      <c r="C12" s="78"/>
      <c r="D12" s="79"/>
      <c r="E12" s="80" t="s">
        <v>21</v>
      </c>
      <c r="F12" s="79"/>
      <c r="G12" s="81">
        <v>73</v>
      </c>
      <c r="H12" s="81">
        <v>73</v>
      </c>
      <c r="I12" s="95"/>
      <c r="J12" s="96"/>
      <c r="K12" s="97" t="s">
        <v>23</v>
      </c>
    </row>
    <row r="13" spans="2:11">
      <c r="B13" s="77">
        <v>3</v>
      </c>
      <c r="C13" s="78"/>
      <c r="D13" s="79"/>
      <c r="E13" s="80" t="s">
        <v>24</v>
      </c>
      <c r="F13" s="79"/>
      <c r="G13" s="81">
        <v>28</v>
      </c>
      <c r="H13" s="81">
        <v>28</v>
      </c>
      <c r="I13" s="98"/>
      <c r="J13" s="99"/>
      <c r="K13" s="97" t="s">
        <v>25</v>
      </c>
    </row>
    <row r="14" spans="2:11">
      <c r="B14" s="77">
        <v>4</v>
      </c>
      <c r="C14" s="78"/>
      <c r="D14" s="79"/>
      <c r="E14" s="80" t="s">
        <v>24</v>
      </c>
      <c r="F14" s="79"/>
      <c r="G14" s="81">
        <v>144</v>
      </c>
      <c r="H14" s="81">
        <v>144</v>
      </c>
      <c r="I14" s="98"/>
      <c r="J14" s="99"/>
      <c r="K14" s="97" t="s">
        <v>25</v>
      </c>
    </row>
    <row r="15" spans="2:11">
      <c r="B15" s="77">
        <v>5</v>
      </c>
      <c r="C15" s="78"/>
      <c r="D15" s="79"/>
      <c r="E15" s="80" t="s">
        <v>24</v>
      </c>
      <c r="F15" s="79"/>
      <c r="G15" s="81">
        <v>183.53</v>
      </c>
      <c r="H15" s="81">
        <v>183.53</v>
      </c>
      <c r="I15" s="98"/>
      <c r="J15" s="99"/>
      <c r="K15" s="97" t="s">
        <v>25</v>
      </c>
    </row>
    <row r="16" spans="2:11">
      <c r="B16" s="77">
        <v>6</v>
      </c>
      <c r="C16" s="78"/>
      <c r="D16" s="79"/>
      <c r="E16" s="80" t="s">
        <v>24</v>
      </c>
      <c r="F16" s="79"/>
      <c r="G16" s="81">
        <v>313.19</v>
      </c>
      <c r="H16" s="81">
        <v>313.19</v>
      </c>
      <c r="I16" s="98"/>
      <c r="J16" s="99"/>
      <c r="K16" s="97" t="s">
        <v>25</v>
      </c>
    </row>
    <row r="17" spans="2:11">
      <c r="B17" s="77">
        <v>7</v>
      </c>
      <c r="C17" s="78"/>
      <c r="D17" s="79"/>
      <c r="E17" s="80" t="s">
        <v>26</v>
      </c>
      <c r="F17" s="79"/>
      <c r="G17" s="81">
        <v>82.64</v>
      </c>
      <c r="H17" s="81">
        <v>82.64</v>
      </c>
      <c r="I17" s="98"/>
      <c r="J17" s="99"/>
      <c r="K17" s="97" t="s">
        <v>27</v>
      </c>
    </row>
    <row r="18" spans="2:11">
      <c r="B18" s="77">
        <v>8</v>
      </c>
      <c r="C18" s="78"/>
      <c r="D18" s="79"/>
      <c r="E18" s="80" t="s">
        <v>26</v>
      </c>
      <c r="F18" s="79"/>
      <c r="G18" s="81">
        <v>26.5</v>
      </c>
      <c r="H18" s="81"/>
      <c r="I18" s="98">
        <v>26.5</v>
      </c>
      <c r="J18" s="99"/>
      <c r="K18" s="97" t="s">
        <v>27</v>
      </c>
    </row>
    <row r="19" spans="2:11">
      <c r="B19" s="77">
        <v>9</v>
      </c>
      <c r="C19" s="78"/>
      <c r="D19" s="79"/>
      <c r="E19" s="80" t="s">
        <v>26</v>
      </c>
      <c r="F19" s="79"/>
      <c r="G19" s="81">
        <v>77.3</v>
      </c>
      <c r="H19" s="81"/>
      <c r="I19" s="98">
        <v>77.3</v>
      </c>
      <c r="J19" s="99"/>
      <c r="K19" s="97" t="s">
        <v>27</v>
      </c>
    </row>
    <row r="20" spans="2:11">
      <c r="B20" s="77">
        <v>10</v>
      </c>
      <c r="C20" s="78"/>
      <c r="D20" s="79"/>
      <c r="E20" s="80" t="s">
        <v>26</v>
      </c>
      <c r="F20" s="79"/>
      <c r="G20" s="81">
        <v>33</v>
      </c>
      <c r="H20" s="81"/>
      <c r="I20" s="98">
        <v>33</v>
      </c>
      <c r="J20" s="99"/>
      <c r="K20" s="97" t="s">
        <v>28</v>
      </c>
    </row>
    <row r="21" spans="2:11">
      <c r="B21" s="77">
        <v>11</v>
      </c>
      <c r="C21" s="78"/>
      <c r="D21" s="79"/>
      <c r="E21" s="80" t="s">
        <v>26</v>
      </c>
      <c r="F21" s="79"/>
      <c r="G21" s="81">
        <v>36.5</v>
      </c>
      <c r="H21" s="81"/>
      <c r="I21" s="98">
        <v>36.5</v>
      </c>
      <c r="J21" s="99"/>
      <c r="K21" s="97" t="s">
        <v>28</v>
      </c>
    </row>
    <row r="22" spans="2:11">
      <c r="B22" s="77">
        <v>12</v>
      </c>
      <c r="C22" s="78"/>
      <c r="D22" s="79"/>
      <c r="E22" s="80" t="s">
        <v>26</v>
      </c>
      <c r="F22" s="79"/>
      <c r="G22" s="81">
        <v>15</v>
      </c>
      <c r="H22" s="81">
        <v>15</v>
      </c>
      <c r="I22" s="98"/>
      <c r="J22" s="99"/>
      <c r="K22" s="97" t="s">
        <v>28</v>
      </c>
    </row>
    <row r="23" spans="2:11">
      <c r="B23" s="77">
        <v>13</v>
      </c>
      <c r="C23" s="78"/>
      <c r="D23" s="79"/>
      <c r="E23" s="80" t="s">
        <v>26</v>
      </c>
      <c r="F23" s="79"/>
      <c r="G23" s="81">
        <v>79.3</v>
      </c>
      <c r="H23" s="81">
        <v>79.3</v>
      </c>
      <c r="I23" s="98"/>
      <c r="J23" s="99"/>
      <c r="K23" s="97" t="s">
        <v>27</v>
      </c>
    </row>
    <row r="24" ht="20.1" customHeight="1" spans="2:11">
      <c r="B24" s="74" t="s">
        <v>29</v>
      </c>
      <c r="C24" s="82"/>
      <c r="D24" s="82"/>
      <c r="E24" s="82"/>
      <c r="F24" s="75"/>
      <c r="G24" s="83">
        <f>SUM(G11:G23)</f>
        <v>1164.96</v>
      </c>
      <c r="H24" s="83">
        <f>SUM(H11:H23)</f>
        <v>991.66</v>
      </c>
      <c r="I24" s="100">
        <f>SUM(I13:J23)</f>
        <v>173.3</v>
      </c>
      <c r="J24" s="101"/>
      <c r="K24" s="102"/>
    </row>
    <row r="25" ht="20.1" customHeight="1" spans="2:11">
      <c r="B25" s="71"/>
      <c r="C25" s="71"/>
      <c r="D25" s="71"/>
      <c r="E25" s="71"/>
      <c r="F25" s="71"/>
      <c r="G25" s="71"/>
      <c r="H25" s="71"/>
      <c r="I25" s="71"/>
      <c r="J25" s="103"/>
      <c r="K25" s="71"/>
    </row>
    <row r="26" ht="20.1" customHeight="1" spans="2:11">
      <c r="B26" s="76" t="s">
        <v>18</v>
      </c>
      <c r="C26" s="76"/>
      <c r="D26" s="76"/>
      <c r="E26" s="76"/>
      <c r="F26" s="76"/>
      <c r="G26" s="76" t="s">
        <v>30</v>
      </c>
      <c r="H26" s="76"/>
      <c r="I26" s="76"/>
      <c r="J26" s="76"/>
      <c r="K26" s="76" t="s">
        <v>31</v>
      </c>
    </row>
    <row r="27" ht="20.1" customHeight="1" spans="2:11">
      <c r="B27" s="84">
        <f>H24</f>
        <v>991.66</v>
      </c>
      <c r="C27" s="84"/>
      <c r="D27" s="84"/>
      <c r="E27" s="84"/>
      <c r="F27" s="84"/>
      <c r="G27" s="84">
        <f>I24</f>
        <v>173.3</v>
      </c>
      <c r="H27" s="84"/>
      <c r="I27" s="84"/>
      <c r="J27" s="84"/>
      <c r="K27" s="104">
        <f>SUM(B27:J27)</f>
        <v>1164.96</v>
      </c>
    </row>
    <row r="28" ht="20.1" customHeight="1" spans="2:11"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ht="20.1" customHeight="1" spans="2:11">
      <c r="B29" s="71" t="s">
        <v>32</v>
      </c>
      <c r="C29" s="71"/>
      <c r="D29" s="71" t="s">
        <v>2</v>
      </c>
      <c r="E29" s="71"/>
      <c r="F29" s="71" t="s">
        <v>33</v>
      </c>
      <c r="G29" s="71" t="s">
        <v>34</v>
      </c>
      <c r="H29" s="71"/>
      <c r="I29" s="71"/>
      <c r="J29" s="71" t="s">
        <v>35</v>
      </c>
      <c r="K29" s="71"/>
    </row>
    <row r="31" ht="18" spans="1:11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9"/>
      <c r="C33" s="60"/>
      <c r="D33" s="61" t="s">
        <v>1</v>
      </c>
      <c r="E33" s="61"/>
      <c r="F33" s="62" t="str">
        <f>F5</f>
        <v>于畅</v>
      </c>
      <c r="G33" s="62"/>
      <c r="H33" s="61" t="s">
        <v>3</v>
      </c>
      <c r="I33" s="60"/>
      <c r="J33" s="62" t="str">
        <f>J5</f>
        <v>助理</v>
      </c>
      <c r="K33" s="88"/>
    </row>
    <row r="34" ht="20.1" customHeight="1" spans="2:11">
      <c r="B34" s="63"/>
      <c r="C34" s="64"/>
      <c r="D34" s="65" t="s">
        <v>5</v>
      </c>
      <c r="E34" s="65"/>
      <c r="F34" s="66" t="str">
        <f>F6</f>
        <v>杭州</v>
      </c>
      <c r="G34" s="66"/>
      <c r="H34" s="65" t="s">
        <v>7</v>
      </c>
      <c r="I34" s="64"/>
      <c r="J34" s="66" t="str">
        <f>J6</f>
        <v>上海事业部</v>
      </c>
      <c r="K34" s="89"/>
    </row>
    <row r="35" ht="20.1" customHeight="1" spans="2:11">
      <c r="B35" s="63"/>
      <c r="C35" s="64"/>
      <c r="D35" s="65" t="s">
        <v>9</v>
      </c>
      <c r="E35" s="65"/>
      <c r="F35" s="66" t="str">
        <f>F7</f>
        <v>9.14-9.18</v>
      </c>
      <c r="G35" s="66"/>
      <c r="H35" s="65" t="s">
        <v>11</v>
      </c>
      <c r="I35" s="90"/>
      <c r="J35" s="91">
        <f>J7</f>
        <v>44095</v>
      </c>
      <c r="K35" s="89"/>
    </row>
    <row r="36" ht="20.1" customHeight="1" spans="2:11">
      <c r="B36" s="67"/>
      <c r="C36" s="68"/>
      <c r="D36" s="69"/>
      <c r="E36" s="69"/>
      <c r="F36" s="70"/>
      <c r="G36" s="70"/>
      <c r="H36" s="69" t="s">
        <v>12</v>
      </c>
      <c r="I36" s="92"/>
      <c r="J36" s="93" t="s">
        <v>13</v>
      </c>
      <c r="K36" s="94"/>
    </row>
    <row r="37" ht="20.1" customHeight="1"/>
    <row r="38" ht="20.1" customHeight="1" spans="2:11">
      <c r="B38" s="79"/>
      <c r="C38" s="79"/>
      <c r="D38" s="85" t="s">
        <v>37</v>
      </c>
      <c r="E38" s="79" t="s">
        <v>38</v>
      </c>
      <c r="F38" s="79"/>
      <c r="G38" s="86" t="s">
        <v>39</v>
      </c>
      <c r="H38" s="86" t="s">
        <v>40</v>
      </c>
      <c r="I38" s="86" t="s">
        <v>29</v>
      </c>
      <c r="J38" s="86"/>
      <c r="K38" s="105" t="s">
        <v>20</v>
      </c>
    </row>
    <row r="39" spans="2:13">
      <c r="B39" s="79">
        <v>1</v>
      </c>
      <c r="C39" s="79"/>
      <c r="D39" s="85" t="s">
        <v>6</v>
      </c>
      <c r="E39" s="79" t="s">
        <v>10</v>
      </c>
      <c r="F39" s="79"/>
      <c r="G39" s="86">
        <v>100</v>
      </c>
      <c r="H39" s="86">
        <v>5</v>
      </c>
      <c r="I39" s="95">
        <f>G39*H39</f>
        <v>500</v>
      </c>
      <c r="J39" s="96"/>
      <c r="K39" s="105"/>
      <c r="M39" t="s">
        <v>41</v>
      </c>
    </row>
    <row r="40" ht="20.1" customHeight="1" spans="2:11">
      <c r="B40" s="74" t="s">
        <v>29</v>
      </c>
      <c r="C40" s="82"/>
      <c r="D40" s="82"/>
      <c r="E40" s="82"/>
      <c r="F40" s="75"/>
      <c r="G40" s="83"/>
      <c r="H40" s="83"/>
      <c r="I40" s="100">
        <f>SUM(I39:J39)</f>
        <v>500</v>
      </c>
      <c r="J40" s="101"/>
      <c r="K40" s="102"/>
    </row>
    <row r="41" ht="20.1" customHeight="1" spans="2:11">
      <c r="B41" s="71" t="s">
        <v>32</v>
      </c>
      <c r="C41" s="71"/>
      <c r="D41" s="71" t="s">
        <v>2</v>
      </c>
      <c r="E41" s="71"/>
      <c r="F41" s="71" t="s">
        <v>33</v>
      </c>
      <c r="G41" s="71" t="s">
        <v>34</v>
      </c>
      <c r="H41" s="71"/>
      <c r="I41" s="71"/>
      <c r="J41" s="71" t="s">
        <v>35</v>
      </c>
      <c r="K41" s="71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F40"/>
    <mergeCell ref="I40:J40"/>
    <mergeCell ref="D11:D23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9" workbookViewId="0">
      <selection activeCell="G10" sqref="G10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43</v>
      </c>
      <c r="I4" s="39"/>
      <c r="J4" s="39" t="s">
        <v>44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45</v>
      </c>
      <c r="C6" s="9" t="s">
        <v>46</v>
      </c>
      <c r="D6" s="9"/>
      <c r="E6" s="9"/>
      <c r="F6" s="10" t="s">
        <v>47</v>
      </c>
      <c r="G6" s="10"/>
      <c r="H6" s="10"/>
      <c r="I6" s="10"/>
      <c r="J6" s="8" t="s">
        <v>48</v>
      </c>
    </row>
    <row r="7" customHeight="1" spans="1:10">
      <c r="A7" s="7"/>
      <c r="B7" s="8"/>
      <c r="C7" s="11" t="s">
        <v>49</v>
      </c>
      <c r="D7" s="12" t="s">
        <v>50</v>
      </c>
      <c r="E7" s="9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8"/>
    </row>
    <row r="8" customHeight="1" spans="1:10">
      <c r="A8" s="13">
        <v>1</v>
      </c>
      <c r="B8" s="14" t="s">
        <v>56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57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58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59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41" t="s">
        <v>60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0"/>
      <c r="J15" s="42"/>
    </row>
    <row r="16" s="1" customFormat="1" customHeight="1" spans="1:10">
      <c r="A16" s="17"/>
      <c r="B16" s="18" t="s">
        <v>61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0"/>
      <c r="J17" s="45" t="s">
        <v>63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40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40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0"/>
      <c r="J20" s="46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40"/>
      <c r="J21" s="46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40"/>
      <c r="J22" s="46"/>
    </row>
    <row r="23" s="1" customFormat="1" customHeight="1" spans="1:10">
      <c r="A23" s="17"/>
      <c r="B23" s="18" t="s">
        <v>64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3"/>
      <c r="J23" s="47"/>
    </row>
    <row r="24" customHeight="1" spans="1:10">
      <c r="A24" s="13">
        <v>4</v>
      </c>
      <c r="B24" s="14" t="s">
        <v>65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40"/>
      <c r="J24" s="45" t="s">
        <v>66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0"/>
      <c r="J25" s="46"/>
    </row>
    <row r="26" s="1" customFormat="1" customHeight="1" spans="1:10">
      <c r="A26" s="17"/>
      <c r="B26" s="18" t="s">
        <v>67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3"/>
      <c r="J26" s="47"/>
    </row>
    <row r="27" customHeight="1" spans="1:10">
      <c r="A27" s="21">
        <v>5</v>
      </c>
      <c r="B27" s="22" t="s">
        <v>68</v>
      </c>
      <c r="C27" s="15">
        <v>0</v>
      </c>
      <c r="D27" s="13">
        <v>0</v>
      </c>
      <c r="E27" s="16">
        <f>C27</f>
        <v>0</v>
      </c>
      <c r="F27" s="15">
        <v>0</v>
      </c>
      <c r="G27" s="15">
        <v>0</v>
      </c>
      <c r="H27" s="15">
        <f>F27+G27</f>
        <v>0</v>
      </c>
      <c r="I27" s="40"/>
      <c r="J27" s="48" t="s">
        <v>69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40"/>
      <c r="J28" s="49"/>
    </row>
    <row r="29" s="1" customFormat="1" customHeight="1" spans="1:10">
      <c r="A29" s="17"/>
      <c r="B29" s="18" t="s">
        <v>70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3"/>
      <c r="J29" s="50"/>
    </row>
    <row r="30" customHeight="1" spans="1:10">
      <c r="A30" s="13">
        <v>6</v>
      </c>
      <c r="B30" s="14" t="s">
        <v>71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40"/>
      <c r="J30" s="41" t="s">
        <v>72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40"/>
      <c r="J31" s="46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40"/>
      <c r="J32" s="46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40"/>
      <c r="J33" s="46"/>
    </row>
    <row r="34" s="1" customFormat="1" customHeight="1" spans="1:10">
      <c r="A34" s="17"/>
      <c r="B34" s="18" t="s">
        <v>73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3"/>
      <c r="J34" s="47"/>
    </row>
    <row r="35" customHeight="1" spans="1:10">
      <c r="A35" s="13">
        <v>7</v>
      </c>
      <c r="B35" s="14" t="s">
        <v>74</v>
      </c>
      <c r="C35" s="15">
        <v>0</v>
      </c>
      <c r="D35" s="13">
        <v>0</v>
      </c>
      <c r="E35" s="16">
        <v>0</v>
      </c>
      <c r="F35" s="15">
        <v>0</v>
      </c>
      <c r="G35" s="15">
        <v>98.4</v>
      </c>
      <c r="H35" s="15">
        <v>98.4</v>
      </c>
      <c r="I35" s="40" t="s">
        <v>75</v>
      </c>
      <c r="J35" s="5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40"/>
      <c r="J36" s="52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0"/>
      <c r="J37" s="52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0"/>
      <c r="J38" s="52"/>
    </row>
    <row r="39" s="1" customFormat="1" customHeight="1" spans="1:10">
      <c r="A39" s="17"/>
      <c r="B39" s="18" t="s">
        <v>76</v>
      </c>
      <c r="C39" s="19">
        <f>SUM(C35)</f>
        <v>0</v>
      </c>
      <c r="D39" s="20">
        <f t="shared" ref="D39:E39" si="10">SUM(D35)</f>
        <v>0</v>
      </c>
      <c r="E39" s="20">
        <f t="shared" si="10"/>
        <v>0</v>
      </c>
      <c r="F39" s="19">
        <f>SUM(F35:F38)</f>
        <v>0</v>
      </c>
      <c r="G39" s="19">
        <f t="shared" ref="G39:H39" si="11">SUM(G35:G38)</f>
        <v>98.4</v>
      </c>
      <c r="H39" s="19">
        <f t="shared" si="11"/>
        <v>98.4</v>
      </c>
      <c r="I39" s="43"/>
      <c r="J39" s="53"/>
    </row>
    <row r="40" customHeight="1" spans="1:10">
      <c r="A40" s="13">
        <v>8</v>
      </c>
      <c r="B40" s="14" t="s">
        <v>77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40"/>
      <c r="J40" s="45" t="s">
        <v>78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40"/>
      <c r="J41" s="46"/>
    </row>
    <row r="42" s="1" customFormat="1" customHeight="1" spans="1:10">
      <c r="A42" s="17"/>
      <c r="B42" s="18" t="s">
        <v>79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3"/>
      <c r="J42" s="47"/>
    </row>
    <row r="43" customHeight="1" spans="1:10">
      <c r="A43" s="13">
        <v>9</v>
      </c>
      <c r="B43" s="14" t="s">
        <v>80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40"/>
      <c r="J43" s="41" t="s">
        <v>81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0"/>
      <c r="J44" s="42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0"/>
      <c r="J45" s="42"/>
    </row>
    <row r="46" s="1" customFormat="1" customHeight="1" spans="1:10">
      <c r="A46" s="17"/>
      <c r="B46" s="18" t="s">
        <v>82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3"/>
      <c r="J46" s="44"/>
    </row>
    <row r="47" customHeight="1" spans="1:10">
      <c r="A47" s="24">
        <v>10</v>
      </c>
      <c r="B47" s="14" t="s">
        <v>83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40"/>
      <c r="J47" s="52"/>
    </row>
    <row r="48" s="1" customFormat="1" customHeight="1" spans="1:10">
      <c r="A48" s="17"/>
      <c r="B48" s="18" t="s">
        <v>84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3"/>
      <c r="J48" s="53"/>
    </row>
    <row r="49" customHeight="1" spans="1:10">
      <c r="A49" s="17"/>
      <c r="B49" s="18" t="s">
        <v>29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0</v>
      </c>
      <c r="G49" s="19">
        <f>SUM(G48,G46,G42,G39,G34,G29,G26,G23,G16,G13)</f>
        <v>98.4</v>
      </c>
      <c r="H49" s="19">
        <f>H13+H23+H16+H26+H29+H34+H39+H42+H46+H48</f>
        <v>98.4</v>
      </c>
      <c r="I49" s="43"/>
      <c r="J49" s="54"/>
    </row>
    <row r="53" customHeight="1" spans="1:9">
      <c r="A53" s="30" t="s">
        <v>85</v>
      </c>
      <c r="B53" s="31"/>
      <c r="C53" s="32" t="s">
        <v>86</v>
      </c>
      <c r="D53" s="32"/>
      <c r="E53" s="32" t="s">
        <v>87</v>
      </c>
      <c r="F53" s="32"/>
      <c r="G53" s="32" t="s">
        <v>88</v>
      </c>
      <c r="H53" s="32"/>
      <c r="I53" s="55" t="s">
        <v>89</v>
      </c>
    </row>
    <row r="54" customHeight="1" spans="1:9">
      <c r="A54" s="33">
        <f>E49</f>
        <v>0</v>
      </c>
      <c r="B54" s="34"/>
      <c r="C54" s="34">
        <f>H49</f>
        <v>98.4</v>
      </c>
      <c r="D54" s="34"/>
      <c r="E54" s="34">
        <f>F49</f>
        <v>0</v>
      </c>
      <c r="F54" s="34"/>
      <c r="G54" s="34">
        <f>G49</f>
        <v>98.4</v>
      </c>
      <c r="H54" s="34"/>
      <c r="I54" s="56">
        <f>A54-C54</f>
        <v>-98.4</v>
      </c>
    </row>
    <row r="56" customHeight="1" spans="1:9">
      <c r="A56" s="35" t="s">
        <v>90</v>
      </c>
      <c r="B56" s="36" t="s">
        <v>2</v>
      </c>
      <c r="C56" s="37" t="s">
        <v>33</v>
      </c>
      <c r="D56" s="35"/>
      <c r="E56" s="35" t="s">
        <v>91</v>
      </c>
      <c r="F56" s="35"/>
      <c r="G56" s="35" t="s">
        <v>35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2017-11-07T06:55:00Z</cp:lastPrinted>
  <dcterms:modified xsi:type="dcterms:W3CDTF">2020-09-22T05:11:57Z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