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智慧生活深圳经销商大会/"/>
    </mc:Choice>
  </mc:AlternateContent>
  <xr:revisionPtr revIDLastSave="0" documentId="13_ncr:1_{EA0B83A8-DAEC-044A-9383-02EC7B72F6B8}" xr6:coauthVersionLast="47" xr6:coauthVersionMax="47" xr10:uidLastSave="{00000000-0000-0000-0000-000000000000}"/>
  <bookViews>
    <workbookView xWindow="960" yWindow="500" windowWidth="27840" windowHeight="15620" xr2:uid="{D5CFEFF6-A1FB-1140-B4B3-F787ED9D2ED9}"/>
  </bookViews>
  <sheets>
    <sheet name="深圳益田威斯汀酒店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11" i="2"/>
  <c r="I4" i="2"/>
  <c r="I5" i="2"/>
  <c r="I6" i="2"/>
  <c r="I7" i="2"/>
  <c r="I8" i="2"/>
  <c r="I9" i="2"/>
  <c r="I2" i="2"/>
  <c r="I3" i="2"/>
  <c r="I12" i="2"/>
  <c r="I13" i="2"/>
  <c r="I14" i="2"/>
</calcChain>
</file>

<file path=xl/sharedStrings.xml><?xml version="1.0" encoding="utf-8"?>
<sst xmlns="http://schemas.openxmlformats.org/spreadsheetml/2006/main" count="47" uniqueCount="39">
  <si>
    <t>服务内容</t>
  </si>
  <si>
    <t>项目</t>
  </si>
  <si>
    <t>数量1</t>
  </si>
  <si>
    <t>单位</t>
  </si>
  <si>
    <t>数量2</t>
  </si>
  <si>
    <t>单价</t>
  </si>
  <si>
    <t>合计</t>
  </si>
  <si>
    <t>备注</t>
  </si>
  <si>
    <t>场地部分</t>
    <phoneticPr fontId="2" type="noConversion"/>
  </si>
  <si>
    <t>场地费用合计</t>
    <phoneticPr fontId="2" type="noConversion"/>
  </si>
  <si>
    <t>明细内容</t>
    <phoneticPr fontId="2" type="noConversion"/>
  </si>
  <si>
    <t>3.19会议室</t>
    <phoneticPr fontId="2" type="noConversion"/>
  </si>
  <si>
    <t>天</t>
    <phoneticPr fontId="2" type="noConversion"/>
  </si>
  <si>
    <t>项</t>
    <phoneticPr fontId="2" type="noConversion"/>
  </si>
  <si>
    <t>餐饮部分</t>
    <phoneticPr fontId="2" type="noConversion"/>
  </si>
  <si>
    <t>午餐</t>
    <phoneticPr fontId="2" type="noConversion"/>
  </si>
  <si>
    <t>晚餐</t>
    <phoneticPr fontId="2" type="noConversion"/>
  </si>
  <si>
    <t>人</t>
    <phoneticPr fontId="2" type="noConversion"/>
  </si>
  <si>
    <t>餐</t>
    <phoneticPr fontId="2" type="noConversion"/>
  </si>
  <si>
    <t>圆桌餐</t>
    <phoneticPr fontId="2" type="noConversion"/>
  </si>
  <si>
    <t>桌</t>
    <phoneticPr fontId="2" type="noConversion"/>
  </si>
  <si>
    <t>酒水</t>
    <phoneticPr fontId="2" type="noConversion"/>
  </si>
  <si>
    <t>茶歇</t>
    <phoneticPr fontId="2" type="noConversion"/>
  </si>
  <si>
    <t>餐饮费用合计</t>
    <phoneticPr fontId="2" type="noConversion"/>
  </si>
  <si>
    <t>服务费10%</t>
    <phoneticPr fontId="2" type="noConversion"/>
  </si>
  <si>
    <t>税费6%</t>
    <phoneticPr fontId="2" type="noConversion"/>
  </si>
  <si>
    <t>小计</t>
    <phoneticPr fontId="2" type="noConversion"/>
  </si>
  <si>
    <t>合计</t>
    <phoneticPr fontId="2" type="noConversion"/>
  </si>
  <si>
    <t>自助餐</t>
    <phoneticPr fontId="2" type="noConversion"/>
  </si>
  <si>
    <t>含LED</t>
    <phoneticPr fontId="2" type="noConversion"/>
  </si>
  <si>
    <t>宴会厅一-250平米</t>
    <phoneticPr fontId="2" type="noConversion"/>
  </si>
  <si>
    <t>白酒</t>
    <phoneticPr fontId="2" type="noConversion"/>
  </si>
  <si>
    <t>红酒</t>
    <phoneticPr fontId="2" type="noConversion"/>
  </si>
  <si>
    <t>瓶</t>
    <phoneticPr fontId="2" type="noConversion"/>
  </si>
  <si>
    <t>啤酒</t>
    <phoneticPr fontId="2" type="noConversion"/>
  </si>
  <si>
    <t>箱</t>
    <phoneticPr fontId="2" type="noConversion"/>
  </si>
  <si>
    <t>1箱6瓶，共3箱</t>
    <phoneticPr fontId="2" type="noConversion"/>
  </si>
  <si>
    <t>1箱6瓶，共2箱</t>
    <phoneticPr fontId="2" type="noConversion"/>
  </si>
  <si>
    <t>以实际采买金额为准，1箱12瓶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</si>
</sst>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2648-E6CC-F24E-97F3-F5E592A8D3CE}">
  <dimension ref="A1:K14"/>
  <sheetViews>
    <sheetView tabSelected="1" workbookViewId="0">
      <selection activeCell="I11" sqref="I11"/>
    </sheetView>
  </sheetViews>
  <sheetFormatPr baseColWidth="10" defaultRowHeight="28" customHeight="1"/>
  <cols>
    <col min="1" max="1" width="14.6640625" style="3" customWidth="1"/>
    <col min="2" max="2" width="22.6640625" style="3" customWidth="1"/>
    <col min="3" max="3" width="23.6640625" style="3" customWidth="1"/>
    <col min="4" max="9" width="10.83203125" style="3"/>
    <col min="10" max="10" width="28.5" style="3" customWidth="1"/>
    <col min="11" max="16384" width="10.83203125" style="3"/>
  </cols>
  <sheetData>
    <row r="1" spans="1:11" ht="28" customHeight="1">
      <c r="A1" s="1" t="s">
        <v>0</v>
      </c>
      <c r="B1" s="1" t="s">
        <v>1</v>
      </c>
      <c r="C1" s="1" t="s">
        <v>10</v>
      </c>
      <c r="D1" s="1" t="s">
        <v>2</v>
      </c>
      <c r="E1" s="1" t="s">
        <v>3</v>
      </c>
      <c r="F1" s="2" t="s">
        <v>4</v>
      </c>
      <c r="G1" s="1" t="s">
        <v>3</v>
      </c>
      <c r="H1" s="1" t="s">
        <v>5</v>
      </c>
      <c r="I1" s="1" t="s">
        <v>6</v>
      </c>
      <c r="J1" s="1" t="s">
        <v>7</v>
      </c>
      <c r="K1" s="4"/>
    </row>
    <row r="2" spans="1:11" ht="28" customHeight="1">
      <c r="A2" s="11" t="s">
        <v>8</v>
      </c>
      <c r="B2" s="5" t="s">
        <v>11</v>
      </c>
      <c r="C2" s="5" t="s">
        <v>30</v>
      </c>
      <c r="D2" s="5">
        <v>1</v>
      </c>
      <c r="E2" s="5" t="s">
        <v>12</v>
      </c>
      <c r="F2" s="5">
        <v>1</v>
      </c>
      <c r="G2" s="5" t="s">
        <v>13</v>
      </c>
      <c r="H2" s="5">
        <v>8000</v>
      </c>
      <c r="I2" s="5">
        <f>D2*F2*H2</f>
        <v>8000</v>
      </c>
      <c r="J2" s="5" t="s">
        <v>29</v>
      </c>
    </row>
    <row r="3" spans="1:11" ht="28" customHeight="1">
      <c r="A3" s="11"/>
      <c r="B3" s="7" t="s">
        <v>9</v>
      </c>
      <c r="C3" s="7"/>
      <c r="D3" s="7"/>
      <c r="E3" s="7"/>
      <c r="F3" s="7"/>
      <c r="G3" s="7"/>
      <c r="H3" s="7"/>
      <c r="I3" s="6">
        <f>SUM(I2)</f>
        <v>8000</v>
      </c>
      <c r="J3" s="5"/>
    </row>
    <row r="4" spans="1:11" ht="28" customHeight="1">
      <c r="A4" s="8" t="s">
        <v>14</v>
      </c>
      <c r="B4" s="5" t="s">
        <v>15</v>
      </c>
      <c r="C4" s="5" t="s">
        <v>28</v>
      </c>
      <c r="D4" s="5">
        <v>50</v>
      </c>
      <c r="E4" s="5" t="s">
        <v>17</v>
      </c>
      <c r="F4" s="5">
        <v>1</v>
      </c>
      <c r="G4" s="5" t="s">
        <v>18</v>
      </c>
      <c r="H4" s="5">
        <v>168</v>
      </c>
      <c r="I4" s="5">
        <f t="shared" ref="I4:I9" si="0">D4*F4*H4</f>
        <v>8400</v>
      </c>
      <c r="J4" s="5"/>
    </row>
    <row r="5" spans="1:11" ht="28" customHeight="1">
      <c r="A5" s="9"/>
      <c r="B5" s="5" t="s">
        <v>16</v>
      </c>
      <c r="C5" s="5" t="s">
        <v>19</v>
      </c>
      <c r="D5" s="5">
        <v>5</v>
      </c>
      <c r="E5" s="5" t="s">
        <v>20</v>
      </c>
      <c r="F5" s="5">
        <v>1</v>
      </c>
      <c r="G5" s="5" t="s">
        <v>18</v>
      </c>
      <c r="H5" s="5">
        <v>3000</v>
      </c>
      <c r="I5" s="5">
        <f t="shared" si="0"/>
        <v>15000</v>
      </c>
      <c r="J5" s="5"/>
    </row>
    <row r="6" spans="1:11" ht="28" customHeight="1">
      <c r="A6" s="9"/>
      <c r="B6" s="5" t="s">
        <v>22</v>
      </c>
      <c r="C6" s="5"/>
      <c r="D6" s="5">
        <v>30</v>
      </c>
      <c r="E6" s="5" t="s">
        <v>17</v>
      </c>
      <c r="F6" s="5">
        <v>1</v>
      </c>
      <c r="G6" s="5" t="s">
        <v>13</v>
      </c>
      <c r="H6" s="5">
        <v>68</v>
      </c>
      <c r="I6" s="5">
        <f t="shared" si="0"/>
        <v>2040</v>
      </c>
      <c r="J6" s="5"/>
    </row>
    <row r="7" spans="1:11" ht="28" customHeight="1">
      <c r="A7" s="9"/>
      <c r="B7" s="8" t="s">
        <v>21</v>
      </c>
      <c r="C7" s="5" t="s">
        <v>31</v>
      </c>
      <c r="D7" s="5">
        <v>18</v>
      </c>
      <c r="E7" s="5" t="s">
        <v>33</v>
      </c>
      <c r="F7" s="5">
        <v>1</v>
      </c>
      <c r="G7" s="5" t="s">
        <v>13</v>
      </c>
      <c r="H7" s="5">
        <v>385</v>
      </c>
      <c r="I7" s="5">
        <f t="shared" si="0"/>
        <v>6930</v>
      </c>
      <c r="J7" s="5" t="s">
        <v>36</v>
      </c>
    </row>
    <row r="8" spans="1:11" ht="28" customHeight="1">
      <c r="A8" s="9"/>
      <c r="B8" s="9"/>
      <c r="C8" s="5" t="s">
        <v>32</v>
      </c>
      <c r="D8" s="5">
        <v>12</v>
      </c>
      <c r="E8" s="5" t="s">
        <v>33</v>
      </c>
      <c r="F8" s="5">
        <v>1</v>
      </c>
      <c r="G8" s="5" t="s">
        <v>13</v>
      </c>
      <c r="H8" s="5">
        <v>140</v>
      </c>
      <c r="I8" s="5">
        <f t="shared" si="0"/>
        <v>1680</v>
      </c>
      <c r="J8" s="5" t="s">
        <v>37</v>
      </c>
    </row>
    <row r="9" spans="1:11" ht="28" customHeight="1">
      <c r="A9" s="9"/>
      <c r="B9" s="10"/>
      <c r="C9" s="5" t="s">
        <v>34</v>
      </c>
      <c r="D9" s="5">
        <v>4</v>
      </c>
      <c r="E9" s="5" t="s">
        <v>35</v>
      </c>
      <c r="F9" s="5">
        <v>1</v>
      </c>
      <c r="G9" s="5" t="s">
        <v>13</v>
      </c>
      <c r="H9" s="5">
        <v>67</v>
      </c>
      <c r="I9" s="5">
        <f t="shared" si="0"/>
        <v>268</v>
      </c>
      <c r="J9" s="5" t="s">
        <v>38</v>
      </c>
    </row>
    <row r="10" spans="1:11" ht="28" customHeight="1">
      <c r="A10" s="10"/>
      <c r="B10" s="7" t="s">
        <v>23</v>
      </c>
      <c r="C10" s="7"/>
      <c r="D10" s="7"/>
      <c r="E10" s="7"/>
      <c r="F10" s="7"/>
      <c r="G10" s="7"/>
      <c r="H10" s="7"/>
      <c r="I10" s="6">
        <f>SUM(I4:I8)</f>
        <v>34050</v>
      </c>
      <c r="J10" s="5"/>
    </row>
    <row r="11" spans="1:11" ht="28" customHeight="1">
      <c r="A11" s="7" t="s">
        <v>26</v>
      </c>
      <c r="B11" s="7"/>
      <c r="C11" s="7"/>
      <c r="D11" s="7"/>
      <c r="E11" s="7"/>
      <c r="F11" s="7"/>
      <c r="G11" s="7"/>
      <c r="H11" s="7"/>
      <c r="I11" s="6">
        <f>I3+I10</f>
        <v>42050</v>
      </c>
      <c r="J11" s="5"/>
    </row>
    <row r="12" spans="1:11" ht="28" customHeight="1">
      <c r="A12" s="7" t="s">
        <v>24</v>
      </c>
      <c r="B12" s="7"/>
      <c r="C12" s="7"/>
      <c r="D12" s="7"/>
      <c r="E12" s="7"/>
      <c r="F12" s="7"/>
      <c r="G12" s="7"/>
      <c r="H12" s="7"/>
      <c r="I12" s="6">
        <f>I11*10%</f>
        <v>4205</v>
      </c>
      <c r="J12" s="5"/>
    </row>
    <row r="13" spans="1:11" ht="28" customHeight="1">
      <c r="A13" s="7" t="s">
        <v>25</v>
      </c>
      <c r="B13" s="7"/>
      <c r="C13" s="7"/>
      <c r="D13" s="7"/>
      <c r="E13" s="7"/>
      <c r="F13" s="7"/>
      <c r="G13" s="7"/>
      <c r="H13" s="7"/>
      <c r="I13" s="6">
        <f>(I11+I12)*6%</f>
        <v>2775.2999999999997</v>
      </c>
      <c r="J13" s="5"/>
    </row>
    <row r="14" spans="1:11" ht="28" customHeight="1">
      <c r="A14" s="7" t="s">
        <v>27</v>
      </c>
      <c r="B14" s="7"/>
      <c r="C14" s="7"/>
      <c r="D14" s="7"/>
      <c r="E14" s="7"/>
      <c r="F14" s="7"/>
      <c r="G14" s="7"/>
      <c r="H14" s="7"/>
      <c r="I14" s="6">
        <f>SUM(I11:I13)</f>
        <v>49030.3</v>
      </c>
      <c r="J14" s="5"/>
    </row>
  </sheetData>
  <mergeCells count="9">
    <mergeCell ref="A13:H13"/>
    <mergeCell ref="A14:H14"/>
    <mergeCell ref="A4:A10"/>
    <mergeCell ref="A2:A3"/>
    <mergeCell ref="B3:H3"/>
    <mergeCell ref="B10:H10"/>
    <mergeCell ref="A11:H11"/>
    <mergeCell ref="A12:H12"/>
    <mergeCell ref="B7:B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深圳益田威斯汀酒店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2025-03-10T03:40:21Z</dcterms:created>
  <dcterms:modified xsi:type="dcterms:W3CDTF">2025-03-14T07:37:20Z</dcterms:modified>
</cp:coreProperties>
</file>