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codeName="ThisWorkbook"/>
  <mc:AlternateContent xmlns:mc="http://schemas.openxmlformats.org/markup-compatibility/2006">
    <mc:Choice Requires="x15">
      <x15ac:absPath xmlns:x15ac="http://schemas.microsoft.com/office/spreadsheetml/2010/11/ac" url="E:\CCT工作文档2020年\BUICK\2021别克新能源车发布会\SOW报价\"/>
    </mc:Choice>
  </mc:AlternateContent>
  <xr:revisionPtr revIDLastSave="0" documentId="13_ncr:1_{F9B20AAC-151E-40BF-A038-A5CD69355CD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OW" sheetId="4" r:id="rId1"/>
  </sheets>
  <definedNames>
    <definedName name="_xlnm.Print_Area" localSheetId="0">SOW!$A$1:$H$51</definedName>
    <definedName name="_xlnm.Print_Titles" localSheetId="0">SOW!$3:$3</definedName>
  </definedNames>
  <calcPr calcId="191029"/>
</workbook>
</file>

<file path=xl/calcChain.xml><?xml version="1.0" encoding="utf-8"?>
<calcChain xmlns="http://schemas.openxmlformats.org/spreadsheetml/2006/main">
  <c r="G47" i="4" l="1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48" i="4" l="1"/>
  <c r="G49" i="4" s="1"/>
  <c r="G50" i="4" s="1"/>
</calcChain>
</file>

<file path=xl/sharedStrings.xml><?xml version="1.0" encoding="utf-8"?>
<sst xmlns="http://schemas.openxmlformats.org/spreadsheetml/2006/main" count="101" uniqueCount="88">
  <si>
    <t>2021别克威朗PRO成都上市会SOW</t>
  </si>
  <si>
    <t>规格</t>
  </si>
  <si>
    <t>单价</t>
  </si>
  <si>
    <t>次数</t>
  </si>
  <si>
    <t>数量</t>
  </si>
  <si>
    <t>总计</t>
  </si>
  <si>
    <t>备注</t>
  </si>
  <si>
    <t>客房</t>
  </si>
  <si>
    <t>成都总府皇冠假日酒店
特别说明：实际可控房量以预订当天酒店提供的数量为准</t>
  </si>
  <si>
    <t>标准大床房（含单早，wifi，服务费）</t>
  </si>
  <si>
    <t>住宿日期：8月26-27日一晚，房     间数量酒店间可以相互调整，总数预计1000间，其中SGM不少于200间按实际入住结算</t>
  </si>
  <si>
    <t>标准双床房（含单早，wifi，服务费）</t>
  </si>
  <si>
    <t>成都东大明宇豪雅酒店
特别说明：实际可控房量以预订当天酒店提供的数量为准</t>
  </si>
  <si>
    <t>成都东方广场假日酒店
特别说明：实际可控房量以预订当天酒店提供的数量为准</t>
  </si>
  <si>
    <t>成都凯宾斯基酒店
特别说明：实际可控房量以预订当天酒店提供的数量为准</t>
  </si>
  <si>
    <t>成都高新豪生大酒店
特别说明：实际可控房量以预订当天酒店提供的数量为准</t>
  </si>
  <si>
    <t>用餐</t>
  </si>
  <si>
    <t>8月26日自助晚餐</t>
  </si>
  <si>
    <t>成都总府皇冠假日酒店（16:30-17:30）</t>
  </si>
  <si>
    <t>自助餐采用酒店日常提供的标注，无需另外配餐，总数预计1000人，按实际用餐人数结算</t>
  </si>
  <si>
    <t>成都东大明宇豪雅酒店（16:30-17:30）</t>
  </si>
  <si>
    <t>成都东方广场假日酒店（16:30-17:30）</t>
  </si>
  <si>
    <t>成都凯宾斯基酒店（16:30-17:30）</t>
  </si>
  <si>
    <t>成都高新豪生大酒店（16:30-17:30）</t>
  </si>
  <si>
    <t>8月26日经销商工作会议晚餐</t>
  </si>
  <si>
    <t>距离会场车程30分钟内，需满足同时容纳10桌</t>
  </si>
  <si>
    <t>车辆</t>
  </si>
  <si>
    <t>8月26日53座大巴双流国际机场接机</t>
  </si>
  <si>
    <t>从10:00-16：00暂按一小时一班计算，打包价计算（8H100KM),最终费用以实际                                                                                                                      发生为准</t>
  </si>
  <si>
    <t>8月26日53座大巴天府国际机场接机</t>
  </si>
  <si>
    <t>从10:00-16：00暂按一小时一班计算，分两条线路，打包价计算（8H100KM),最终费用以实际                                                                                                                      发生为准</t>
  </si>
  <si>
    <t>8月26日53座大巴成都东站接机</t>
  </si>
  <si>
    <t>8月26日活动日53座大巴酒店-会场往返接送</t>
  </si>
  <si>
    <t>暂按25辆预估，打包价计算（8H100KM)，最终以实际费用为准</t>
  </si>
  <si>
    <t>暂按市区包天计算</t>
  </si>
  <si>
    <t>8月27日53座大巴酒店-双流国际机场单次使用价格</t>
  </si>
  <si>
    <t>最终以实际费用为准（5：00-14：00每小时一班 10班）</t>
  </si>
  <si>
    <t>8月27日53座大巴酒店-天府国际机场单次使用价格</t>
  </si>
  <si>
    <t>8月27日53座大巴酒店-成都东站单次使用价格</t>
  </si>
  <si>
    <t>VIP车费及司机费用(含住宿)</t>
  </si>
  <si>
    <t>暂按30台GL8计算</t>
  </si>
  <si>
    <t>接送机矿泉水</t>
  </si>
  <si>
    <t>暂按每人2瓶预估</t>
  </si>
  <si>
    <t>以实际发生费用为准</t>
  </si>
  <si>
    <t>物料</t>
  </si>
  <si>
    <t>接机牌</t>
  </si>
  <si>
    <t>KT板＋伸缩把手</t>
  </si>
  <si>
    <t>短驳手举牌</t>
  </si>
  <si>
    <t>KT板＋把手</t>
  </si>
  <si>
    <t>大巴车头牌</t>
  </si>
  <si>
    <t>塑封A4（接驳&amp;接机）</t>
  </si>
  <si>
    <t>LED手举牌</t>
  </si>
  <si>
    <t>各酒店2个，2*5</t>
  </si>
  <si>
    <t>酒店签到背景板</t>
  </si>
  <si>
    <t>暂按5*3米预估，以实际尺寸结算</t>
  </si>
  <si>
    <t>酒店签到及欢迎物料</t>
  </si>
  <si>
    <t>签到台花（5份），房间欢迎信，欢迎物料等（1000人份）</t>
  </si>
  <si>
    <t>行李牌</t>
  </si>
  <si>
    <t>一般通用标准尺寸</t>
  </si>
  <si>
    <t>餐券</t>
  </si>
  <si>
    <t>酒店标准尺寸</t>
  </si>
  <si>
    <t>工作人员</t>
  </si>
  <si>
    <t>执行人员</t>
  </si>
  <si>
    <t>各板块负责人</t>
  </si>
  <si>
    <t>用餐合计</t>
  </si>
  <si>
    <t>酒店工作人员</t>
  </si>
  <si>
    <t>机场迎宾</t>
  </si>
  <si>
    <t>人员暂按3个机场火车站 48人预估，含餐补（80/人）以实际发生费用为准</t>
  </si>
  <si>
    <t>控房签到、会务、餐饮共15人预估，含会务指引、会议服务、送机人员。</t>
  </si>
  <si>
    <t>每家酒店3人</t>
  </si>
  <si>
    <t>备用金</t>
  </si>
  <si>
    <t>VIP备用金费用预估</t>
  </si>
  <si>
    <t>暂按30000元预估</t>
  </si>
  <si>
    <t>以实际发生为准</t>
  </si>
  <si>
    <t>参会人员信息登记系统</t>
  </si>
  <si>
    <t>网站注册订房系统</t>
  </si>
  <si>
    <t>支持在线注册预订，防疫信息收集并导出,包含平台架构、页面设计、服务器租赁、系统运维</t>
  </si>
  <si>
    <t>在线支付功能模块使用费</t>
  </si>
  <si>
    <t>支付宝，微信，银联快捷支付，包含退款手续费</t>
  </si>
  <si>
    <t>客服人员</t>
  </si>
  <si>
    <t>4人，暂按7天估计</t>
  </si>
  <si>
    <t>短信平台使用费</t>
  </si>
  <si>
    <t>按12次计算</t>
  </si>
  <si>
    <t>热线电话</t>
  </si>
  <si>
    <t>总计（Net）</t>
  </si>
  <si>
    <t>服务费10%</t>
  </si>
  <si>
    <t>总计（不含6%税）</t>
  </si>
  <si>
    <t>优惠总价合计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</si>
</sst>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#,##0_ "/>
    <numFmt numFmtId="179" formatCode="#,##0.00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Microsoft YaHei Light"/>
      <charset val="134"/>
    </font>
    <font>
      <sz val="10"/>
      <color theme="1"/>
      <name val="Microsoft YaHei Light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sz val="10"/>
      <color theme="1"/>
      <name val="Microsoft YaHei"/>
      <charset val="134"/>
    </font>
    <font>
      <sz val="9"/>
      <name val="微软雅黑"/>
      <charset val="134"/>
    </font>
    <font>
      <b/>
      <sz val="9"/>
      <name val="微软雅黑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sz val="12"/>
      <name val="Times New Roman"/>
      <family val="1"/>
    </font>
    <font>
      <sz val="10"/>
      <name val="Arial"/>
      <family val="2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sz val="9"/>
      <name val="宋体"/>
      <charset val="13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1"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6" fillId="2" borderId="9" applyNumberFormat="0" applyAlignment="0" applyProtection="0">
      <alignment vertical="center"/>
    </xf>
    <xf numFmtId="0" fontId="15" fillId="10" borderId="0" applyNumberFormat="0" applyBorder="0" applyProtection="0">
      <alignment vertical="center"/>
    </xf>
    <xf numFmtId="0" fontId="14" fillId="2" borderId="8" applyNumberFormat="0" applyAlignment="0" applyProtection="0">
      <alignment vertical="center"/>
    </xf>
    <xf numFmtId="0" fontId="20" fillId="9" borderId="8" applyNumberForma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5" fillId="0" borderId="0" applyNumberFormat="0" applyBorder="0" applyAlignment="0" applyProtection="0">
      <alignment vertical="center"/>
    </xf>
    <xf numFmtId="0" fontId="17" fillId="14" borderId="0" applyNumberFormat="0" applyBorder="0" applyProtection="0">
      <alignment vertical="center"/>
    </xf>
    <xf numFmtId="0" fontId="20" fillId="9" borderId="8" applyNumberForma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Protection="0">
      <alignment vertical="center"/>
    </xf>
    <xf numFmtId="0" fontId="12" fillId="0" borderId="15" applyNumberForma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5" fillId="8" borderId="0" applyNumberFormat="0" applyBorder="0" applyProtection="0">
      <alignment vertical="center"/>
    </xf>
    <xf numFmtId="0" fontId="16" fillId="2" borderId="9" applyNumberFormat="0" applyAlignment="0" applyProtection="0">
      <alignment vertical="center"/>
    </xf>
    <xf numFmtId="0" fontId="15" fillId="3" borderId="0" applyNumberFormat="0" applyBorder="0" applyProtection="0">
      <alignment vertical="center"/>
    </xf>
    <xf numFmtId="0" fontId="24" fillId="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Protection="0">
      <alignment vertical="center"/>
    </xf>
    <xf numFmtId="0" fontId="15" fillId="16" borderId="0" applyNumberFormat="0" applyBorder="0" applyProtection="0">
      <alignment vertical="center"/>
    </xf>
    <xf numFmtId="0" fontId="14" fillId="2" borderId="8" applyNumberFormat="0" applyAlignment="0" applyProtection="0">
      <alignment vertical="center"/>
    </xf>
    <xf numFmtId="0" fontId="15" fillId="9" borderId="0" applyNumberFormat="0" applyBorder="0" applyProtection="0">
      <alignment vertical="center"/>
    </xf>
    <xf numFmtId="0" fontId="12" fillId="0" borderId="15" applyNumberFormat="0" applyProtection="0">
      <alignment vertical="center"/>
    </xf>
    <xf numFmtId="0" fontId="15" fillId="4" borderId="0" applyNumberFormat="0" applyBorder="0" applyProtection="0">
      <alignment vertical="center"/>
    </xf>
    <xf numFmtId="0" fontId="18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0" borderId="12" applyNumberForma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9" borderId="0" applyNumberFormat="0" applyBorder="0" applyProtection="0">
      <alignment vertical="center"/>
    </xf>
    <xf numFmtId="0" fontId="15" fillId="19" borderId="0" applyNumberFormat="0" applyBorder="0" applyProtection="0">
      <alignment vertical="center"/>
    </xf>
    <xf numFmtId="0" fontId="15" fillId="13" borderId="0" applyNumberFormat="0" applyBorder="0" applyProtection="0">
      <alignment vertical="center"/>
    </xf>
    <xf numFmtId="0" fontId="15" fillId="13" borderId="0" applyNumberFormat="0" applyBorder="0" applyProtection="0">
      <alignment vertical="center"/>
    </xf>
    <xf numFmtId="0" fontId="15" fillId="5" borderId="0" applyNumberFormat="0" applyBorder="0" applyProtection="0">
      <alignment vertical="center"/>
    </xf>
    <xf numFmtId="0" fontId="15" fillId="5" borderId="0" applyNumberFormat="0" applyBorder="0" applyProtection="0">
      <alignment vertical="center"/>
    </xf>
    <xf numFmtId="0" fontId="15" fillId="10" borderId="0" applyNumberFormat="0" applyBorder="0" applyProtection="0">
      <alignment vertical="center"/>
    </xf>
    <xf numFmtId="0" fontId="15" fillId="10" borderId="0" applyNumberFormat="0" applyBorder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19" borderId="0" applyNumberFormat="0" applyBorder="0" applyProtection="0">
      <alignment vertical="center"/>
    </xf>
    <xf numFmtId="0" fontId="15" fillId="19" borderId="0" applyNumberFormat="0" applyBorder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7" borderId="0" applyNumberFormat="0" applyBorder="0" applyProtection="0">
      <alignment vertical="center"/>
    </xf>
    <xf numFmtId="0" fontId="15" fillId="7" borderId="0" applyNumberFormat="0" applyBorder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20" borderId="0" applyNumberFormat="0" applyBorder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6" borderId="0" applyNumberFormat="0" applyBorder="0" applyProtection="0">
      <alignment vertical="center"/>
    </xf>
    <xf numFmtId="0" fontId="17" fillId="6" borderId="0" applyNumberFormat="0" applyBorder="0" applyProtection="0">
      <alignment vertical="center"/>
    </xf>
    <xf numFmtId="0" fontId="18" fillId="0" borderId="0">
      <alignment vertical="center"/>
    </xf>
    <xf numFmtId="0" fontId="21" fillId="0" borderId="0" applyNumberFormat="0" applyBorder="0" applyProtection="0">
      <alignment vertical="center"/>
    </xf>
    <xf numFmtId="0" fontId="17" fillId="13" borderId="0" applyNumberFormat="0" applyBorder="0" applyProtection="0">
      <alignment vertical="center"/>
    </xf>
    <xf numFmtId="0" fontId="17" fillId="13" borderId="0" applyNumberFormat="0" applyBorder="0" applyProtection="0">
      <alignment vertical="center"/>
    </xf>
    <xf numFmtId="0" fontId="17" fillId="5" borderId="0" applyNumberFormat="0" applyBorder="0" applyProtection="0">
      <alignment vertical="center"/>
    </xf>
    <xf numFmtId="0" fontId="29" fillId="8" borderId="0" applyNumberFormat="0" applyBorder="0" applyProtection="0">
      <alignment vertical="center"/>
    </xf>
    <xf numFmtId="0" fontId="17" fillId="5" borderId="0" applyNumberFormat="0" applyBorder="0" applyProtection="0">
      <alignment vertical="center"/>
    </xf>
    <xf numFmtId="0" fontId="17" fillId="12" borderId="0" applyNumberFormat="0" applyBorder="0" applyProtection="0">
      <alignment vertical="center"/>
    </xf>
    <xf numFmtId="0" fontId="17" fillId="12" borderId="0" applyNumberFormat="0" applyBorder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8" borderId="0" applyNumberFormat="0" applyBorder="0" applyProtection="0">
      <alignment vertical="center"/>
    </xf>
    <xf numFmtId="0" fontId="17" fillId="18" borderId="0" applyNumberFormat="0" applyBorder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Protection="0">
      <alignment vertical="center"/>
    </xf>
    <xf numFmtId="0" fontId="17" fillId="22" borderId="0" applyNumberFormat="0" applyBorder="0" applyProtection="0">
      <alignment vertical="center"/>
    </xf>
    <xf numFmtId="0" fontId="12" fillId="0" borderId="0" applyNumberFormat="0" applyBorder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2" fillId="15" borderId="0" applyNumberFormat="0" applyBorder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0" borderId="0" applyNumberFormat="0" applyBorder="0" applyProtection="0">
      <alignment vertical="center"/>
    </xf>
    <xf numFmtId="0" fontId="17" fillId="23" borderId="0" applyNumberFormat="0" applyBorder="0" applyProtection="0">
      <alignment vertical="center"/>
    </xf>
    <xf numFmtId="0" fontId="17" fillId="23" borderId="0" applyNumberFormat="0" applyBorder="0" applyProtection="0">
      <alignment vertical="center"/>
    </xf>
    <xf numFmtId="0" fontId="17" fillId="24" borderId="0" applyNumberFormat="0" applyBorder="0" applyProtection="0">
      <alignment vertical="center"/>
    </xf>
    <xf numFmtId="0" fontId="17" fillId="24" borderId="0" applyNumberFormat="0" applyBorder="0" applyProtection="0">
      <alignment vertical="center"/>
    </xf>
    <xf numFmtId="0" fontId="17" fillId="12" borderId="0" applyNumberFormat="0" applyBorder="0" applyProtection="0">
      <alignment vertical="center"/>
    </xf>
    <xf numFmtId="0" fontId="17" fillId="14" borderId="0" applyNumberFormat="0" applyBorder="0" applyProtection="0">
      <alignment vertical="center"/>
    </xf>
    <xf numFmtId="0" fontId="17" fillId="12" borderId="0" applyNumberFormat="0" applyBorder="0" applyProtection="0">
      <alignment vertical="center"/>
    </xf>
    <xf numFmtId="0" fontId="17" fillId="18" borderId="0" applyNumberFormat="0" applyBorder="0" applyProtection="0">
      <alignment vertical="center"/>
    </xf>
    <xf numFmtId="0" fontId="17" fillId="18" borderId="0" applyNumberFormat="0" applyBorder="0" applyProtection="0">
      <alignment vertical="center"/>
    </xf>
    <xf numFmtId="0" fontId="29" fillId="8" borderId="0" applyNumberFormat="0" applyBorder="0" applyProtection="0">
      <alignment vertical="center"/>
    </xf>
    <xf numFmtId="0" fontId="14" fillId="2" borderId="8" applyNumberFormat="0" applyProtection="0">
      <alignment vertical="center"/>
    </xf>
    <xf numFmtId="0" fontId="14" fillId="2" borderId="8" applyNumberFormat="0" applyProtection="0">
      <alignment vertical="center"/>
    </xf>
    <xf numFmtId="0" fontId="26" fillId="17" borderId="13" applyNumberFormat="0" applyProtection="0">
      <alignment vertical="center"/>
    </xf>
    <xf numFmtId="0" fontId="26" fillId="17" borderId="13" applyNumberForma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0" borderId="0" applyNumberFormat="0" applyBorder="0" applyProtection="0">
      <alignment vertical="center"/>
    </xf>
    <xf numFmtId="0" fontId="30" fillId="0" borderId="0" applyNumberFormat="0" applyBorder="0" applyProtection="0">
      <alignment vertical="center"/>
    </xf>
    <xf numFmtId="0" fontId="28" fillId="3" borderId="0" applyNumberFormat="0" applyBorder="0" applyProtection="0">
      <alignment vertical="center"/>
    </xf>
    <xf numFmtId="0" fontId="28" fillId="3" borderId="0" applyNumberFormat="0" applyBorder="0" applyProtection="0">
      <alignment vertical="center"/>
    </xf>
    <xf numFmtId="0" fontId="27" fillId="0" borderId="14" applyNumberFormat="0" applyProtection="0">
      <alignment vertical="center"/>
    </xf>
    <xf numFmtId="0" fontId="27" fillId="0" borderId="14" applyNumberFormat="0" applyProtection="0">
      <alignment vertical="center"/>
    </xf>
    <xf numFmtId="0" fontId="23" fillId="0" borderId="12" applyNumberFormat="0" applyProtection="0">
      <alignment vertical="center"/>
    </xf>
    <xf numFmtId="0" fontId="12" fillId="0" borderId="0" applyNumberFormat="0" applyBorder="0" applyProtection="0">
      <alignment vertical="center"/>
    </xf>
    <xf numFmtId="0" fontId="26" fillId="17" borderId="13" applyNumberFormat="0" applyAlignment="0" applyProtection="0">
      <alignment vertical="center"/>
    </xf>
    <xf numFmtId="0" fontId="19" fillId="0" borderId="11" applyNumberFormat="0" applyProtection="0">
      <alignment vertical="center"/>
    </xf>
    <xf numFmtId="0" fontId="19" fillId="0" borderId="11" applyNumberFormat="0" applyProtection="0">
      <alignment vertical="center"/>
    </xf>
    <xf numFmtId="0" fontId="22" fillId="15" borderId="0" applyNumberFormat="0" applyBorder="0" applyProtection="0">
      <alignment vertical="center"/>
    </xf>
    <xf numFmtId="0" fontId="18" fillId="11" borderId="10" applyNumberForma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11" borderId="10" applyNumberFormat="0" applyProtection="0">
      <alignment vertical="center"/>
    </xf>
    <xf numFmtId="0" fontId="16" fillId="2" borderId="9" applyNumberForma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2" borderId="9" applyNumberFormat="0" applyProtection="0">
      <alignment vertical="center"/>
    </xf>
    <xf numFmtId="0" fontId="18" fillId="0" borderId="0">
      <alignment vertical="center"/>
    </xf>
    <xf numFmtId="0" fontId="21" fillId="0" borderId="0" applyNumberFormat="0" applyBorder="0" applyProtection="0">
      <alignment vertical="center"/>
    </xf>
    <xf numFmtId="0" fontId="31" fillId="0" borderId="16" applyNumberFormat="0" applyProtection="0">
      <alignment vertical="center"/>
    </xf>
    <xf numFmtId="0" fontId="31" fillId="0" borderId="16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3" fillId="0" borderId="0" applyNumberFormat="0" applyBorder="0" applyProtection="0">
      <alignment vertical="center"/>
    </xf>
    <xf numFmtId="0" fontId="25" fillId="0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Border="0" applyAlignment="0" applyProtection="0">
      <alignment vertical="center"/>
    </xf>
    <xf numFmtId="0" fontId="26" fillId="17" borderId="13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8" fillId="11" borderId="10" applyNumberFormat="0" applyFont="0" applyAlignment="0" applyProtection="0">
      <alignment vertical="center"/>
    </xf>
    <xf numFmtId="0" fontId="18" fillId="11" borderId="10" applyNumberFormat="0" applyFont="0" applyAlignment="0" applyProtection="0">
      <alignment vertical="center"/>
    </xf>
    <xf numFmtId="0" fontId="20" fillId="9" borderId="8" applyNumberFormat="0" applyAlignment="0" applyProtection="0">
      <alignment vertical="center"/>
    </xf>
    <xf numFmtId="0" fontId="20" fillId="9" borderId="8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1" xfId="133" applyFont="1" applyFill="1" applyBorder="1" applyAlignment="1">
      <alignment horizontal="center" vertical="center" wrapText="1"/>
    </xf>
    <xf numFmtId="177" fontId="5" fillId="0" borderId="1" xfId="133" applyNumberFormat="1" applyFont="1" applyFill="1" applyBorder="1" applyAlignment="1">
      <alignment horizontal="center" vertical="center" wrapText="1"/>
    </xf>
    <xf numFmtId="0" fontId="6" fillId="0" borderId="1" xfId="133" applyFont="1" applyFill="1" applyBorder="1" applyAlignment="1">
      <alignment horizontal="left" vertical="center" wrapText="1"/>
    </xf>
    <xf numFmtId="0" fontId="6" fillId="0" borderId="1" xfId="133" applyFont="1" applyBorder="1" applyAlignment="1">
      <alignment horizontal="center" vertical="center" wrapText="1"/>
    </xf>
    <xf numFmtId="177" fontId="6" fillId="0" borderId="1" xfId="133" applyNumberFormat="1" applyFont="1" applyFill="1" applyBorder="1" applyAlignment="1">
      <alignment horizontal="center" vertical="center" wrapText="1"/>
    </xf>
    <xf numFmtId="0" fontId="7" fillId="0" borderId="1" xfId="133" applyFont="1" applyFill="1" applyBorder="1" applyAlignment="1">
      <alignment horizontal="left" vertical="center" wrapText="1"/>
    </xf>
    <xf numFmtId="177" fontId="6" fillId="0" borderId="1" xfId="133" applyNumberFormat="1" applyFont="1" applyBorder="1" applyAlignment="1">
      <alignment horizontal="center" vertical="center" wrapText="1"/>
    </xf>
    <xf numFmtId="177" fontId="6" fillId="0" borderId="4" xfId="133" applyNumberFormat="1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177" fontId="6" fillId="0" borderId="4" xfId="133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6" fillId="0" borderId="1" xfId="133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32" applyFont="1" applyFill="1" applyBorder="1" applyAlignment="1">
      <alignment horizontal="center" vertical="center" wrapText="1"/>
    </xf>
    <xf numFmtId="0" fontId="6" fillId="0" borderId="1" xfId="32" applyFont="1" applyFill="1" applyBorder="1" applyAlignment="1">
      <alignment horizontal="left" vertical="center" wrapText="1"/>
    </xf>
    <xf numFmtId="177" fontId="6" fillId="0" borderId="1" xfId="32" applyNumberFormat="1" applyFont="1" applyFill="1" applyBorder="1" applyAlignment="1">
      <alignment horizontal="center" vertical="center" wrapText="1"/>
    </xf>
    <xf numFmtId="0" fontId="6" fillId="0" borderId="1" xfId="133" applyFont="1" applyFill="1" applyBorder="1" applyAlignment="1">
      <alignment horizontal="center" vertical="center" wrapText="1"/>
    </xf>
    <xf numFmtId="0" fontId="6" fillId="0" borderId="1" xfId="88" applyFont="1" applyFill="1" applyBorder="1" applyAlignment="1">
      <alignment horizontal="left" vertical="center" wrapText="1"/>
    </xf>
    <xf numFmtId="0" fontId="6" fillId="0" borderId="1" xfId="88" applyNumberFormat="1" applyFont="1" applyFill="1" applyBorder="1" applyAlignment="1">
      <alignment vertical="center" wrapText="1"/>
    </xf>
    <xf numFmtId="0" fontId="6" fillId="0" borderId="1" xfId="88" applyFont="1" applyBorder="1" applyAlignment="1">
      <alignment horizontal="center" vertical="center" wrapText="1"/>
    </xf>
    <xf numFmtId="177" fontId="6" fillId="0" borderId="1" xfId="88" applyNumberFormat="1" applyFont="1" applyFill="1" applyBorder="1" applyAlignment="1">
      <alignment horizontal="center" vertical="center" wrapText="1"/>
    </xf>
    <xf numFmtId="177" fontId="10" fillId="0" borderId="5" xfId="0" applyNumberFormat="1" applyFont="1" applyFill="1" applyBorder="1" applyAlignment="1">
      <alignment horizontal="center" vertical="center"/>
    </xf>
    <xf numFmtId="179" fontId="6" fillId="0" borderId="1" xfId="133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1" xfId="133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6" fillId="0" borderId="2" xfId="133" applyFont="1" applyFill="1" applyBorder="1" applyAlignment="1">
      <alignment horizontal="center" vertical="center" wrapText="1"/>
    </xf>
    <xf numFmtId="0" fontId="6" fillId="0" borderId="3" xfId="133" applyFont="1" applyFill="1" applyBorder="1" applyAlignment="1">
      <alignment horizontal="center" vertical="center" wrapText="1"/>
    </xf>
    <xf numFmtId="0" fontId="8" fillId="0" borderId="2" xfId="133" applyFont="1" applyFill="1" applyBorder="1" applyAlignment="1">
      <alignment horizontal="center" vertical="center" wrapText="1"/>
    </xf>
    <xf numFmtId="0" fontId="8" fillId="0" borderId="3" xfId="133" applyFont="1" applyFill="1" applyBorder="1" applyAlignment="1">
      <alignment horizontal="center" vertical="center" wrapText="1"/>
    </xf>
    <xf numFmtId="0" fontId="8" fillId="0" borderId="4" xfId="133" applyFont="1" applyFill="1" applyBorder="1" applyAlignment="1">
      <alignment horizontal="center" vertical="center" wrapText="1"/>
    </xf>
    <xf numFmtId="0" fontId="8" fillId="0" borderId="1" xfId="88" applyFont="1" applyFill="1" applyBorder="1" applyAlignment="1">
      <alignment horizontal="center" vertical="center" wrapText="1"/>
    </xf>
    <xf numFmtId="0" fontId="6" fillId="0" borderId="2" xfId="133" applyFont="1" applyFill="1" applyBorder="1" applyAlignment="1">
      <alignment horizontal="left" vertical="center" wrapText="1"/>
    </xf>
    <xf numFmtId="0" fontId="6" fillId="0" borderId="3" xfId="133" applyFont="1" applyFill="1" applyBorder="1" applyAlignment="1">
      <alignment horizontal="left" vertical="center" wrapText="1"/>
    </xf>
    <xf numFmtId="0" fontId="8" fillId="0" borderId="2" xfId="133" applyFont="1" applyFill="1" applyBorder="1" applyAlignment="1">
      <alignment horizontal="left" vertical="center" wrapText="1"/>
    </xf>
    <xf numFmtId="0" fontId="8" fillId="0" borderId="3" xfId="133" applyFont="1" applyFill="1" applyBorder="1" applyAlignment="1">
      <alignment horizontal="left" vertical="center" wrapText="1"/>
    </xf>
    <xf numFmtId="0" fontId="8" fillId="0" borderId="4" xfId="133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177" fontId="6" fillId="0" borderId="2" xfId="133" applyNumberFormat="1" applyFont="1" applyFill="1" applyBorder="1" applyAlignment="1">
      <alignment horizontal="left" vertical="center" wrapText="1"/>
    </xf>
    <xf numFmtId="177" fontId="6" fillId="0" borderId="3" xfId="133" applyNumberFormat="1" applyFont="1" applyFill="1" applyBorder="1" applyAlignment="1">
      <alignment horizontal="left" vertical="center" wrapText="1"/>
    </xf>
    <xf numFmtId="177" fontId="6" fillId="0" borderId="4" xfId="133" applyNumberFormat="1" applyFont="1" applyFill="1" applyBorder="1" applyAlignment="1">
      <alignment horizontal="left" vertical="center" wrapText="1"/>
    </xf>
    <xf numFmtId="0" fontId="1" fillId="0" borderId="17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</cellXfs>
  <cellStyles count="171">
    <cellStyle name="_ET_STYLE_NoName_00_" xfId="7" xr:uid="{00000000-0005-0000-0000-000017000000}"/>
    <cellStyle name="0,0_x005f_x000d__x005f_x000a_NA_x005f_x000d__x005f_x000a_" xfId="24" xr:uid="{00000000-0005-0000-0000-00003D000000}"/>
    <cellStyle name="20% - Accent1" xfId="31" xr:uid="{00000000-0005-0000-0000-00004F000000}"/>
    <cellStyle name="20% - Accent1 2" xfId="26" xr:uid="{00000000-0005-0000-0000-000042000000}"/>
    <cellStyle name="20% - Accent2" xfId="21" xr:uid="{00000000-0005-0000-0000-000038000000}"/>
    <cellStyle name="20% - Accent2 2" xfId="14" xr:uid="{00000000-0005-0000-0000-00002B000000}"/>
    <cellStyle name="20% - Accent3" xfId="23" xr:uid="{00000000-0005-0000-0000-00003C000000}"/>
    <cellStyle name="20% - Accent3 2" xfId="17" xr:uid="{00000000-0005-0000-0000-000031000000}"/>
    <cellStyle name="20% - Accent4" xfId="3" xr:uid="{00000000-0005-0000-0000-000008000000}"/>
    <cellStyle name="20% - Accent4 2" xfId="34" xr:uid="{00000000-0005-0000-0000-000052000000}"/>
    <cellStyle name="20% - Accent5" xfId="27" xr:uid="{00000000-0005-0000-0000-000044000000}"/>
    <cellStyle name="20% - Accent5 2" xfId="11" xr:uid="{00000000-0005-0000-0000-000024000000}"/>
    <cellStyle name="20% - Accent6" xfId="29" xr:uid="{00000000-0005-0000-0000-000048000000}"/>
    <cellStyle name="20% - Accent6 2" xfId="19" xr:uid="{00000000-0005-0000-0000-000035000000}"/>
    <cellStyle name="20% - 强调文字颜色 1 2" xfId="1" xr:uid="{00000000-0005-0000-0000-000002000000}"/>
    <cellStyle name="20% - 强调文字颜色 1 3" xfId="25" xr:uid="{00000000-0005-0000-0000-000041000000}"/>
    <cellStyle name="20% - 强调文字颜色 2 2" xfId="35" xr:uid="{00000000-0005-0000-0000-000053000000}"/>
    <cellStyle name="20% - 强调文字颜色 2 3" xfId="13" xr:uid="{00000000-0005-0000-0000-00002A000000}"/>
    <cellStyle name="20% - 强调文字颜色 3 2" xfId="37" xr:uid="{00000000-0005-0000-0000-000055000000}"/>
    <cellStyle name="20% - 强调文字颜色 3 3" xfId="16" xr:uid="{00000000-0005-0000-0000-00002F000000}"/>
    <cellStyle name="20% - 强调文字颜色 4 2" xfId="39" xr:uid="{00000000-0005-0000-0000-000057000000}"/>
    <cellStyle name="20% - 强调文字颜色 4 3" xfId="33" xr:uid="{00000000-0005-0000-0000-000051000000}"/>
    <cellStyle name="20% - 强调文字颜色 5 2" xfId="40" xr:uid="{00000000-0005-0000-0000-000058000000}"/>
    <cellStyle name="20% - 强调文字颜色 5 3" xfId="10" xr:uid="{00000000-0005-0000-0000-000023000000}"/>
    <cellStyle name="20% - 强调文字颜色 6 2" xfId="41" xr:uid="{00000000-0005-0000-0000-000059000000}"/>
    <cellStyle name="20% - 强调文字颜色 6 3" xfId="18" xr:uid="{00000000-0005-0000-0000-000034000000}"/>
    <cellStyle name="40% - Accent1" xfId="42" xr:uid="{00000000-0005-0000-0000-00005A000000}"/>
    <cellStyle name="40% - Accent1 2" xfId="43" xr:uid="{00000000-0005-0000-0000-00005B000000}"/>
    <cellStyle name="40% - Accent2" xfId="44" xr:uid="{00000000-0005-0000-0000-00005C000000}"/>
    <cellStyle name="40% - Accent2 2" xfId="45" xr:uid="{00000000-0005-0000-0000-00005D000000}"/>
    <cellStyle name="40% - Accent3" xfId="46" xr:uid="{00000000-0005-0000-0000-00005E000000}"/>
    <cellStyle name="40% - Accent3 2" xfId="47" xr:uid="{00000000-0005-0000-0000-00005F000000}"/>
    <cellStyle name="40% - Accent4" xfId="48" xr:uid="{00000000-0005-0000-0000-000060000000}"/>
    <cellStyle name="40% - Accent4 2" xfId="49" xr:uid="{00000000-0005-0000-0000-000061000000}"/>
    <cellStyle name="40% - Accent5" xfId="51" xr:uid="{00000000-0005-0000-0000-000063000000}"/>
    <cellStyle name="40% - Accent5 2" xfId="52" xr:uid="{00000000-0005-0000-0000-000064000000}"/>
    <cellStyle name="40% - Accent6" xfId="54" xr:uid="{00000000-0005-0000-0000-000066000000}"/>
    <cellStyle name="40% - Accent6 2" xfId="55" xr:uid="{00000000-0005-0000-0000-000067000000}"/>
    <cellStyle name="40% - 强调文字颜色 1 2" xfId="56" xr:uid="{00000000-0005-0000-0000-000068000000}"/>
    <cellStyle name="40% - 强调文字颜色 1 3" xfId="58" xr:uid="{00000000-0005-0000-0000-00006A000000}"/>
    <cellStyle name="40% - 强调文字颜色 2 2" xfId="59" xr:uid="{00000000-0005-0000-0000-00006B000000}"/>
    <cellStyle name="40% - 强调文字颜色 2 3" xfId="60" xr:uid="{00000000-0005-0000-0000-00006C000000}"/>
    <cellStyle name="40% - 强调文字颜色 3 2" xfId="61" xr:uid="{00000000-0005-0000-0000-00006D000000}"/>
    <cellStyle name="40% - 强调文字颜色 3 3" xfId="62" xr:uid="{00000000-0005-0000-0000-00006E000000}"/>
    <cellStyle name="40% - 强调文字颜色 4 2" xfId="12" xr:uid="{00000000-0005-0000-0000-000025000000}"/>
    <cellStyle name="40% - 强调文字颜色 4 3" xfId="63" xr:uid="{00000000-0005-0000-0000-00006F000000}"/>
    <cellStyle name="40% - 强调文字颜色 5 2" xfId="64" xr:uid="{00000000-0005-0000-0000-000070000000}"/>
    <cellStyle name="40% - 强调文字颜色 5 3" xfId="65" xr:uid="{00000000-0005-0000-0000-000071000000}"/>
    <cellStyle name="40% - 强调文字颜色 6 2" xfId="66" xr:uid="{00000000-0005-0000-0000-000072000000}"/>
    <cellStyle name="40% - 强调文字颜色 6 3" xfId="67" xr:uid="{00000000-0005-0000-0000-000073000000}"/>
    <cellStyle name="60% - Accent1" xfId="68" xr:uid="{00000000-0005-0000-0000-000074000000}"/>
    <cellStyle name="60% - Accent1 2" xfId="69" xr:uid="{00000000-0005-0000-0000-000075000000}"/>
    <cellStyle name="60% - Accent2" xfId="72" xr:uid="{00000000-0005-0000-0000-000078000000}"/>
    <cellStyle name="60% - Accent2 2" xfId="73" xr:uid="{00000000-0005-0000-0000-000079000000}"/>
    <cellStyle name="60% - Accent3" xfId="74" xr:uid="{00000000-0005-0000-0000-00007A000000}"/>
    <cellStyle name="60% - Accent3 2" xfId="76" xr:uid="{00000000-0005-0000-0000-00007C000000}"/>
    <cellStyle name="60% - Accent4" xfId="77" xr:uid="{00000000-0005-0000-0000-00007D000000}"/>
    <cellStyle name="60% - Accent4 2" xfId="78" xr:uid="{00000000-0005-0000-0000-00007E000000}"/>
    <cellStyle name="60% - Accent5" xfId="80" xr:uid="{00000000-0005-0000-0000-000080000000}"/>
    <cellStyle name="60% - Accent5 2" xfId="81" xr:uid="{00000000-0005-0000-0000-000081000000}"/>
    <cellStyle name="60% - Accent6" xfId="83" xr:uid="{00000000-0005-0000-0000-000083000000}"/>
    <cellStyle name="60% - Accent6 2" xfId="84" xr:uid="{00000000-0005-0000-0000-000084000000}"/>
    <cellStyle name="60% - 强调文字颜色 1 2" xfId="86" xr:uid="{00000000-0005-0000-0000-000086000000}"/>
    <cellStyle name="60% - 强调文字颜色 1 3" xfId="87" xr:uid="{00000000-0005-0000-0000-000087000000}"/>
    <cellStyle name="60% - 强调文字颜色 2 2" xfId="89" xr:uid="{00000000-0005-0000-0000-000089000000}"/>
    <cellStyle name="60% - 强调文字颜色 2 3" xfId="6" xr:uid="{00000000-0005-0000-0000-000012000000}"/>
    <cellStyle name="60% - 强调文字颜色 3 2" xfId="90" xr:uid="{00000000-0005-0000-0000-00008A000000}"/>
    <cellStyle name="60% - 强调文字颜色 3 3" xfId="91" xr:uid="{00000000-0005-0000-0000-00008B000000}"/>
    <cellStyle name="60% - 强调文字颜色 4 2" xfId="93" xr:uid="{00000000-0005-0000-0000-00008D000000}"/>
    <cellStyle name="60% - 强调文字颜色 4 3" xfId="94" xr:uid="{00000000-0005-0000-0000-00008E000000}"/>
    <cellStyle name="60% - 强调文字颜色 5 2" xfId="95" xr:uid="{00000000-0005-0000-0000-00008F000000}"/>
    <cellStyle name="60% - 强调文字颜色 5 3" xfId="96" xr:uid="{00000000-0005-0000-0000-000090000000}"/>
    <cellStyle name="60% - 强调文字颜色 6 2" xfId="97" xr:uid="{00000000-0005-0000-0000-000091000000}"/>
    <cellStyle name="60% - 强调文字颜色 6 3" xfId="98" xr:uid="{00000000-0005-0000-0000-000092000000}"/>
    <cellStyle name="Accent1" xfId="57" xr:uid="{00000000-0005-0000-0000-000069000000}"/>
    <cellStyle name="Accent1 2" xfId="99" xr:uid="{00000000-0005-0000-0000-000093000000}"/>
    <cellStyle name="Accent2" xfId="100" xr:uid="{00000000-0005-0000-0000-000094000000}"/>
    <cellStyle name="Accent2 2" xfId="101" xr:uid="{00000000-0005-0000-0000-000095000000}"/>
    <cellStyle name="Accent3" xfId="102" xr:uid="{00000000-0005-0000-0000-000096000000}"/>
    <cellStyle name="Accent3 2" xfId="103" xr:uid="{00000000-0005-0000-0000-000097000000}"/>
    <cellStyle name="Accent4" xfId="104" xr:uid="{00000000-0005-0000-0000-000098000000}"/>
    <cellStyle name="Accent4 2" xfId="106" xr:uid="{00000000-0005-0000-0000-00009A000000}"/>
    <cellStyle name="Accent5" xfId="107" xr:uid="{00000000-0005-0000-0000-00009B000000}"/>
    <cellStyle name="Accent5 2" xfId="108" xr:uid="{00000000-0005-0000-0000-00009C000000}"/>
    <cellStyle name="Accent6" xfId="105" xr:uid="{00000000-0005-0000-0000-000099000000}"/>
    <cellStyle name="Accent6 2" xfId="8" xr:uid="{00000000-0005-0000-0000-00001C000000}"/>
    <cellStyle name="Bad" xfId="75" xr:uid="{00000000-0005-0000-0000-00007B000000}"/>
    <cellStyle name="Bad 2" xfId="109" xr:uid="{00000000-0005-0000-0000-00009D000000}"/>
    <cellStyle name="Calculation" xfId="110" xr:uid="{00000000-0005-0000-0000-00009E000000}"/>
    <cellStyle name="Calculation 2" xfId="111" xr:uid="{00000000-0005-0000-0000-00009F000000}"/>
    <cellStyle name="Check Cell" xfId="112" xr:uid="{00000000-0005-0000-0000-0000A0000000}"/>
    <cellStyle name="Check Cell 2" xfId="113" xr:uid="{00000000-0005-0000-0000-0000A1000000}"/>
    <cellStyle name="Explanatory Text" xfId="115" xr:uid="{00000000-0005-0000-0000-0000A3000000}"/>
    <cellStyle name="Explanatory Text 2" xfId="116" xr:uid="{00000000-0005-0000-0000-0000A4000000}"/>
    <cellStyle name="Good" xfId="117" xr:uid="{00000000-0005-0000-0000-0000A5000000}"/>
    <cellStyle name="Good 2" xfId="118" xr:uid="{00000000-0005-0000-0000-0000A6000000}"/>
    <cellStyle name="Heading 1" xfId="119" xr:uid="{00000000-0005-0000-0000-0000A7000000}"/>
    <cellStyle name="Heading 1 2" xfId="120" xr:uid="{00000000-0005-0000-0000-0000A8000000}"/>
    <cellStyle name="Heading 2" xfId="36" xr:uid="{00000000-0005-0000-0000-000054000000}"/>
    <cellStyle name="Heading 2 2" xfId="121" xr:uid="{00000000-0005-0000-0000-0000A9000000}"/>
    <cellStyle name="Heading 3" xfId="15" xr:uid="{00000000-0005-0000-0000-00002E000000}"/>
    <cellStyle name="Heading 3 2" xfId="30" xr:uid="{00000000-0005-0000-0000-00004C000000}"/>
    <cellStyle name="Heading 4" xfId="85" xr:uid="{00000000-0005-0000-0000-000085000000}"/>
    <cellStyle name="Heading 4 2" xfId="122" xr:uid="{00000000-0005-0000-0000-0000AA000000}"/>
    <cellStyle name="Input" xfId="9" xr:uid="{00000000-0005-0000-0000-000021000000}"/>
    <cellStyle name="Input 2" xfId="5" xr:uid="{00000000-0005-0000-0000-00000A000000}"/>
    <cellStyle name="Linked Cell" xfId="124" xr:uid="{00000000-0005-0000-0000-0000AC000000}"/>
    <cellStyle name="Linked Cell 2" xfId="125" xr:uid="{00000000-0005-0000-0000-0000AD000000}"/>
    <cellStyle name="Neutral" xfId="92" xr:uid="{00000000-0005-0000-0000-00008C000000}"/>
    <cellStyle name="Neutral 2" xfId="126" xr:uid="{00000000-0005-0000-0000-0000AE000000}"/>
    <cellStyle name="Note" xfId="127" xr:uid="{00000000-0005-0000-0000-0000AF000000}"/>
    <cellStyle name="Note 2" xfId="129" xr:uid="{00000000-0005-0000-0000-0000B1000000}"/>
    <cellStyle name="Output" xfId="130" xr:uid="{00000000-0005-0000-0000-0000B2000000}"/>
    <cellStyle name="Output 2" xfId="132" xr:uid="{00000000-0005-0000-0000-0000B4000000}"/>
    <cellStyle name="Title" xfId="134" xr:uid="{00000000-0005-0000-0000-0000B6000000}"/>
    <cellStyle name="Title 2" xfId="71" xr:uid="{00000000-0005-0000-0000-000077000000}"/>
    <cellStyle name="Total" xfId="135" xr:uid="{00000000-0005-0000-0000-0000B7000000}"/>
    <cellStyle name="Total 2" xfId="136" xr:uid="{00000000-0005-0000-0000-0000B8000000}"/>
    <cellStyle name="Warning Text" xfId="137" xr:uid="{00000000-0005-0000-0000-0000B9000000}"/>
    <cellStyle name="Warning Text 2" xfId="138" xr:uid="{00000000-0005-0000-0000-0000BA000000}"/>
    <cellStyle name="标题 1 2" xfId="153" xr:uid="{00000000-0005-0000-0000-0000C9000000}"/>
    <cellStyle name="标题 1 3" xfId="154" xr:uid="{00000000-0005-0000-0000-0000CA000000}"/>
    <cellStyle name="标题 2 2" xfId="155" xr:uid="{00000000-0005-0000-0000-0000CB000000}"/>
    <cellStyle name="标题 2 3" xfId="156" xr:uid="{00000000-0005-0000-0000-0000CC000000}"/>
    <cellStyle name="标题 3 2" xfId="157" xr:uid="{00000000-0005-0000-0000-0000CD000000}"/>
    <cellStyle name="标题 3 3" xfId="158" xr:uid="{00000000-0005-0000-0000-0000CE000000}"/>
    <cellStyle name="标题 4 2" xfId="159" xr:uid="{00000000-0005-0000-0000-0000CF000000}"/>
    <cellStyle name="标题 4 3" xfId="160" xr:uid="{00000000-0005-0000-0000-0000D0000000}"/>
    <cellStyle name="标题 5" xfId="128" xr:uid="{00000000-0005-0000-0000-0000B0000000}"/>
    <cellStyle name="标题 6" xfId="161" xr:uid="{00000000-0005-0000-0000-0000D1000000}"/>
    <cellStyle name="差 2" xfId="142" xr:uid="{00000000-0005-0000-0000-0000BE000000}"/>
    <cellStyle name="差 3" xfId="143" xr:uid="{00000000-0005-0000-0000-0000BF000000}"/>
    <cellStyle name="常规" xfId="0" builtinId="0"/>
    <cellStyle name="常规 2" xfId="133" xr:uid="{00000000-0005-0000-0000-0000B5000000}"/>
    <cellStyle name="常规 2 2" xfId="70" xr:uid="{00000000-0005-0000-0000-000076000000}"/>
    <cellStyle name="常规 3" xfId="38" xr:uid="{00000000-0005-0000-0000-000056000000}"/>
    <cellStyle name="常规 3 2" xfId="144" xr:uid="{00000000-0005-0000-0000-0000C0000000}"/>
    <cellStyle name="常规 4" xfId="32" xr:uid="{00000000-0005-0000-0000-000050000000}"/>
    <cellStyle name="常规 5" xfId="88" xr:uid="{00000000-0005-0000-0000-000088000000}"/>
    <cellStyle name="好 2" xfId="140" xr:uid="{00000000-0005-0000-0000-0000BC000000}"/>
    <cellStyle name="好 3" xfId="141" xr:uid="{00000000-0005-0000-0000-0000BD000000}"/>
    <cellStyle name="汇总 2" xfId="164" xr:uid="{00000000-0005-0000-0000-0000D4000000}"/>
    <cellStyle name="汇总 3" xfId="165" xr:uid="{00000000-0005-0000-0000-0000D5000000}"/>
    <cellStyle name="计算 2" xfId="4" xr:uid="{00000000-0005-0000-0000-000009000000}"/>
    <cellStyle name="计算 3" xfId="28" xr:uid="{00000000-0005-0000-0000-000045000000}"/>
    <cellStyle name="检查单元格 2" xfId="123" xr:uid="{00000000-0005-0000-0000-0000AB000000}"/>
    <cellStyle name="检查单元格 3" xfId="163" xr:uid="{00000000-0005-0000-0000-0000D3000000}"/>
    <cellStyle name="警告文本 2" xfId="50" xr:uid="{00000000-0005-0000-0000-000062000000}"/>
    <cellStyle name="警告文本 3" xfId="53" xr:uid="{00000000-0005-0000-0000-000065000000}"/>
    <cellStyle name="链接单元格 2" xfId="170" xr:uid="{00000000-0005-0000-0000-0000DA000000}"/>
    <cellStyle name="链接单元格 3" xfId="20" xr:uid="{00000000-0005-0000-0000-000036000000}"/>
    <cellStyle name="强调文字颜色 1 2" xfId="114" xr:uid="{00000000-0005-0000-0000-0000A2000000}"/>
    <cellStyle name="强调文字颜色 1 3" xfId="145" xr:uid="{00000000-0005-0000-0000-0000C1000000}"/>
    <cellStyle name="强调文字颜色 2 2" xfId="146" xr:uid="{00000000-0005-0000-0000-0000C2000000}"/>
    <cellStyle name="强调文字颜色 2 3" xfId="147" xr:uid="{00000000-0005-0000-0000-0000C3000000}"/>
    <cellStyle name="强调文字颜色 3 2" xfId="148" xr:uid="{00000000-0005-0000-0000-0000C4000000}"/>
    <cellStyle name="强调文字颜色 3 3" xfId="131" xr:uid="{00000000-0005-0000-0000-0000B3000000}"/>
    <cellStyle name="强调文字颜色 4 2" xfId="79" xr:uid="{00000000-0005-0000-0000-00007F000000}"/>
    <cellStyle name="强调文字颜色 4 3" xfId="82" xr:uid="{00000000-0005-0000-0000-000082000000}"/>
    <cellStyle name="强调文字颜色 5 2" xfId="149" xr:uid="{00000000-0005-0000-0000-0000C5000000}"/>
    <cellStyle name="强调文字颜色 5 3" xfId="150" xr:uid="{00000000-0005-0000-0000-0000C6000000}"/>
    <cellStyle name="强调文字颜色 6 2" xfId="151" xr:uid="{00000000-0005-0000-0000-0000C7000000}"/>
    <cellStyle name="强调文字颜色 6 3" xfId="152" xr:uid="{00000000-0005-0000-0000-0000C8000000}"/>
    <cellStyle name="输出 2" xfId="22" xr:uid="{00000000-0005-0000-0000-00003A000000}"/>
    <cellStyle name="输出 3" xfId="2" xr:uid="{00000000-0005-0000-0000-000003000000}"/>
    <cellStyle name="输入 2" xfId="168" xr:uid="{00000000-0005-0000-0000-0000D8000000}"/>
    <cellStyle name="输入 3" xfId="169" xr:uid="{00000000-0005-0000-0000-0000D9000000}"/>
    <cellStyle name="样式 1" xfId="162" xr:uid="{00000000-0005-0000-0000-0000D2000000}"/>
    <cellStyle name="一般_Sheet1" xfId="139" xr:uid="{00000000-0005-0000-0000-0000BB000000}"/>
    <cellStyle name="注释 2" xfId="166" xr:uid="{00000000-0005-0000-0000-0000D6000000}"/>
    <cellStyle name="注释 3" xfId="167" xr:uid="{00000000-0005-0000-0000-0000D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1"/>
  <sheetViews>
    <sheetView tabSelected="1" view="pageBreakPreview" topLeftCell="A22" zoomScale="80" zoomScaleNormal="80" workbookViewId="0">
      <selection activeCell="G53" sqref="G53"/>
    </sheetView>
  </sheetViews>
  <sheetFormatPr defaultColWidth="8.77734375" defaultRowHeight="15.6"/>
  <cols>
    <col min="1" max="1" width="19" style="2" customWidth="1"/>
    <col min="2" max="2" width="48.77734375" style="2" customWidth="1"/>
    <col min="3" max="3" width="79.21875" style="2" customWidth="1"/>
    <col min="4" max="4" width="9.6640625" style="3" customWidth="1"/>
    <col min="5" max="7" width="10.6640625" style="2" customWidth="1"/>
    <col min="8" max="8" width="28.21875" style="4" customWidth="1"/>
    <col min="9" max="16384" width="8.77734375" style="5"/>
  </cols>
  <sheetData>
    <row r="1" spans="1:8" ht="28.95" customHeight="1">
      <c r="A1" s="32" t="s">
        <v>0</v>
      </c>
      <c r="B1" s="32"/>
      <c r="C1" s="6"/>
    </row>
    <row r="2" spans="1:8">
      <c r="A2" s="6"/>
      <c r="B2" s="6"/>
      <c r="C2" s="6"/>
    </row>
    <row r="3" spans="1:8" s="1" customFormat="1">
      <c r="A3" s="33"/>
      <c r="B3" s="33"/>
      <c r="C3" s="7" t="s">
        <v>1</v>
      </c>
      <c r="D3" s="7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ht="16.5" customHeight="1">
      <c r="A4" s="38" t="s">
        <v>7</v>
      </c>
      <c r="B4" s="44" t="s">
        <v>8</v>
      </c>
      <c r="C4" s="9" t="s">
        <v>9</v>
      </c>
      <c r="D4" s="10">
        <v>600</v>
      </c>
      <c r="E4" s="11">
        <v>1</v>
      </c>
      <c r="F4" s="11">
        <v>200</v>
      </c>
      <c r="G4" s="11">
        <f>D4*E4*F4</f>
        <v>120000</v>
      </c>
      <c r="H4" s="49" t="s">
        <v>10</v>
      </c>
    </row>
    <row r="5" spans="1:8" ht="15">
      <c r="A5" s="39"/>
      <c r="B5" s="45"/>
      <c r="C5" s="9" t="s">
        <v>11</v>
      </c>
      <c r="D5" s="10">
        <v>600</v>
      </c>
      <c r="E5" s="11">
        <v>1</v>
      </c>
      <c r="F5" s="11">
        <v>130</v>
      </c>
      <c r="G5" s="11">
        <f t="shared" ref="G5:G47" si="0">D5*E5*F5</f>
        <v>78000</v>
      </c>
      <c r="H5" s="50"/>
    </row>
    <row r="6" spans="1:8" ht="16.5" customHeight="1">
      <c r="A6" s="39"/>
      <c r="B6" s="44" t="s">
        <v>12</v>
      </c>
      <c r="C6" s="9" t="s">
        <v>9</v>
      </c>
      <c r="D6" s="10">
        <v>600</v>
      </c>
      <c r="E6" s="11">
        <v>0</v>
      </c>
      <c r="F6" s="11">
        <v>80</v>
      </c>
      <c r="G6" s="11">
        <f t="shared" si="0"/>
        <v>0</v>
      </c>
      <c r="H6" s="50"/>
    </row>
    <row r="7" spans="1:8" ht="16.5" customHeight="1">
      <c r="A7" s="39"/>
      <c r="B7" s="45"/>
      <c r="C7" s="9" t="s">
        <v>11</v>
      </c>
      <c r="D7" s="10">
        <v>600</v>
      </c>
      <c r="E7" s="11">
        <v>0</v>
      </c>
      <c r="F7" s="11">
        <v>70</v>
      </c>
      <c r="G7" s="11">
        <f t="shared" si="0"/>
        <v>0</v>
      </c>
      <c r="H7" s="50"/>
    </row>
    <row r="8" spans="1:8" ht="16.5" customHeight="1">
      <c r="A8" s="39"/>
      <c r="B8" s="44" t="s">
        <v>13</v>
      </c>
      <c r="C8" s="9" t="s">
        <v>9</v>
      </c>
      <c r="D8" s="10">
        <v>580</v>
      </c>
      <c r="E8" s="11">
        <v>1</v>
      </c>
      <c r="F8" s="11">
        <v>20</v>
      </c>
      <c r="G8" s="11">
        <f t="shared" ref="G8:G12" si="1">D8*E8*F8</f>
        <v>11600</v>
      </c>
      <c r="H8" s="50"/>
    </row>
    <row r="9" spans="1:8" ht="16.5" customHeight="1">
      <c r="A9" s="39"/>
      <c r="B9" s="45"/>
      <c r="C9" s="9" t="s">
        <v>9</v>
      </c>
      <c r="D9" s="10">
        <v>580</v>
      </c>
      <c r="E9" s="11">
        <v>0</v>
      </c>
      <c r="F9" s="11">
        <v>50</v>
      </c>
      <c r="G9" s="11">
        <f t="shared" si="1"/>
        <v>0</v>
      </c>
      <c r="H9" s="50"/>
    </row>
    <row r="10" spans="1:8" ht="16.5" customHeight="1">
      <c r="A10" s="39"/>
      <c r="B10" s="45"/>
      <c r="C10" s="9" t="s">
        <v>11</v>
      </c>
      <c r="D10" s="10">
        <v>580</v>
      </c>
      <c r="E10" s="11">
        <v>1</v>
      </c>
      <c r="F10" s="11">
        <v>80</v>
      </c>
      <c r="G10" s="11">
        <f t="shared" si="1"/>
        <v>46400</v>
      </c>
      <c r="H10" s="50"/>
    </row>
    <row r="11" spans="1:8" ht="15">
      <c r="A11" s="39"/>
      <c r="B11" s="44" t="s">
        <v>14</v>
      </c>
      <c r="C11" s="9" t="s">
        <v>9</v>
      </c>
      <c r="D11" s="10">
        <v>650</v>
      </c>
      <c r="E11" s="11">
        <v>1</v>
      </c>
      <c r="F11" s="11">
        <v>90</v>
      </c>
      <c r="G11" s="11">
        <f t="shared" si="1"/>
        <v>58500</v>
      </c>
      <c r="H11" s="50"/>
    </row>
    <row r="12" spans="1:8" ht="15">
      <c r="A12" s="39"/>
      <c r="B12" s="45"/>
      <c r="C12" s="9" t="s">
        <v>11</v>
      </c>
      <c r="D12" s="10">
        <v>650</v>
      </c>
      <c r="E12" s="11">
        <v>1</v>
      </c>
      <c r="F12" s="11">
        <v>80</v>
      </c>
      <c r="G12" s="11">
        <f t="shared" si="1"/>
        <v>52000</v>
      </c>
      <c r="H12" s="50"/>
    </row>
    <row r="13" spans="1:8" ht="15">
      <c r="A13" s="39"/>
      <c r="B13" s="44" t="s">
        <v>15</v>
      </c>
      <c r="C13" s="9" t="s">
        <v>9</v>
      </c>
      <c r="D13" s="10">
        <v>600</v>
      </c>
      <c r="E13" s="11">
        <v>1</v>
      </c>
      <c r="F13" s="11">
        <v>100</v>
      </c>
      <c r="G13" s="11">
        <f t="shared" si="0"/>
        <v>60000</v>
      </c>
      <c r="H13" s="50"/>
    </row>
    <row r="14" spans="1:8" ht="15">
      <c r="A14" s="39"/>
      <c r="B14" s="45"/>
      <c r="C14" s="9" t="s">
        <v>11</v>
      </c>
      <c r="D14" s="10">
        <v>600</v>
      </c>
      <c r="E14" s="11">
        <v>1</v>
      </c>
      <c r="F14" s="11">
        <v>100</v>
      </c>
      <c r="G14" s="11">
        <f t="shared" si="0"/>
        <v>60000</v>
      </c>
      <c r="H14" s="50"/>
    </row>
    <row r="15" spans="1:8" ht="16.5" customHeight="1">
      <c r="A15" s="40" t="s">
        <v>16</v>
      </c>
      <c r="B15" s="46" t="s">
        <v>17</v>
      </c>
      <c r="C15" s="12" t="s">
        <v>18</v>
      </c>
      <c r="D15" s="13">
        <v>128</v>
      </c>
      <c r="E15" s="11">
        <v>1</v>
      </c>
      <c r="F15" s="11">
        <v>330</v>
      </c>
      <c r="G15" s="11">
        <f t="shared" si="0"/>
        <v>42240</v>
      </c>
      <c r="H15" s="51" t="s">
        <v>19</v>
      </c>
    </row>
    <row r="16" spans="1:8" ht="16.5" customHeight="1">
      <c r="A16" s="41"/>
      <c r="B16" s="47"/>
      <c r="C16" s="12" t="s">
        <v>20</v>
      </c>
      <c r="D16" s="13">
        <v>138</v>
      </c>
      <c r="E16" s="11">
        <v>1</v>
      </c>
      <c r="F16" s="11">
        <v>150</v>
      </c>
      <c r="G16" s="11">
        <f t="shared" si="0"/>
        <v>20700</v>
      </c>
      <c r="H16" s="52"/>
    </row>
    <row r="17" spans="1:8" ht="16.5" customHeight="1">
      <c r="A17" s="41"/>
      <c r="B17" s="47"/>
      <c r="C17" s="12" t="s">
        <v>21</v>
      </c>
      <c r="D17" s="13">
        <v>128</v>
      </c>
      <c r="E17" s="11">
        <v>1</v>
      </c>
      <c r="F17" s="11">
        <v>150</v>
      </c>
      <c r="G17" s="11">
        <f t="shared" si="0"/>
        <v>19200</v>
      </c>
      <c r="H17" s="52"/>
    </row>
    <row r="18" spans="1:8" ht="15">
      <c r="A18" s="41"/>
      <c r="B18" s="47"/>
      <c r="C18" s="12" t="s">
        <v>22</v>
      </c>
      <c r="D18" s="13">
        <v>138</v>
      </c>
      <c r="E18" s="11">
        <v>1</v>
      </c>
      <c r="F18" s="11">
        <v>170</v>
      </c>
      <c r="G18" s="11">
        <f t="shared" si="0"/>
        <v>23460</v>
      </c>
      <c r="H18" s="52"/>
    </row>
    <row r="19" spans="1:8" ht="15">
      <c r="A19" s="41"/>
      <c r="B19" s="48"/>
      <c r="C19" s="12" t="s">
        <v>23</v>
      </c>
      <c r="D19" s="13">
        <v>158</v>
      </c>
      <c r="E19" s="11">
        <v>1</v>
      </c>
      <c r="F19" s="11">
        <v>200</v>
      </c>
      <c r="G19" s="11">
        <f t="shared" si="0"/>
        <v>31600</v>
      </c>
      <c r="H19" s="53"/>
    </row>
    <row r="20" spans="1:8" ht="15">
      <c r="A20" s="42"/>
      <c r="B20" s="15" t="s">
        <v>24</v>
      </c>
      <c r="C20" s="15" t="s">
        <v>25</v>
      </c>
      <c r="D20" s="13">
        <v>300</v>
      </c>
      <c r="E20" s="11">
        <v>1</v>
      </c>
      <c r="F20" s="11">
        <v>100</v>
      </c>
      <c r="G20" s="11">
        <f t="shared" si="0"/>
        <v>30000</v>
      </c>
      <c r="H20" s="14"/>
    </row>
    <row r="21" spans="1:8" ht="30">
      <c r="A21" s="40" t="s">
        <v>26</v>
      </c>
      <c r="B21" s="9" t="s">
        <v>27</v>
      </c>
      <c r="C21" s="9" t="s">
        <v>28</v>
      </c>
      <c r="D21" s="10">
        <v>1300</v>
      </c>
      <c r="E21" s="11">
        <v>2</v>
      </c>
      <c r="F21" s="11">
        <v>7</v>
      </c>
      <c r="G21" s="11">
        <f t="shared" si="0"/>
        <v>18200</v>
      </c>
      <c r="H21" s="16"/>
    </row>
    <row r="22" spans="1:8" ht="30">
      <c r="A22" s="41"/>
      <c r="B22" s="9" t="s">
        <v>29</v>
      </c>
      <c r="C22" s="9" t="s">
        <v>30</v>
      </c>
      <c r="D22" s="10">
        <v>2200</v>
      </c>
      <c r="E22" s="11">
        <v>2</v>
      </c>
      <c r="F22" s="11">
        <v>7</v>
      </c>
      <c r="G22" s="11">
        <f t="shared" si="0"/>
        <v>30800</v>
      </c>
      <c r="H22" s="16"/>
    </row>
    <row r="23" spans="1:8" ht="30">
      <c r="A23" s="41"/>
      <c r="B23" s="9" t="s">
        <v>31</v>
      </c>
      <c r="C23" s="9" t="s">
        <v>30</v>
      </c>
      <c r="D23" s="10">
        <v>1000</v>
      </c>
      <c r="E23" s="11">
        <v>2</v>
      </c>
      <c r="F23" s="11">
        <v>7</v>
      </c>
      <c r="G23" s="11">
        <f t="shared" si="0"/>
        <v>14000</v>
      </c>
      <c r="H23" s="11"/>
    </row>
    <row r="24" spans="1:8" ht="15">
      <c r="A24" s="41"/>
      <c r="B24" s="9" t="s">
        <v>32</v>
      </c>
      <c r="C24" s="9" t="s">
        <v>33</v>
      </c>
      <c r="D24" s="10">
        <v>2200</v>
      </c>
      <c r="E24" s="11">
        <v>1</v>
      </c>
      <c r="F24" s="11">
        <v>25</v>
      </c>
      <c r="G24" s="11">
        <f t="shared" si="0"/>
        <v>55000</v>
      </c>
      <c r="H24" s="11" t="s">
        <v>34</v>
      </c>
    </row>
    <row r="25" spans="1:8" ht="15">
      <c r="A25" s="41"/>
      <c r="B25" s="9" t="s">
        <v>35</v>
      </c>
      <c r="C25" s="9" t="s">
        <v>36</v>
      </c>
      <c r="D25" s="10">
        <v>1300</v>
      </c>
      <c r="E25" s="11">
        <v>1</v>
      </c>
      <c r="F25" s="11">
        <v>10</v>
      </c>
      <c r="G25" s="11">
        <f t="shared" si="0"/>
        <v>13000</v>
      </c>
      <c r="H25" s="11"/>
    </row>
    <row r="26" spans="1:8" ht="15">
      <c r="A26" s="41"/>
      <c r="B26" s="9" t="s">
        <v>37</v>
      </c>
      <c r="C26" s="9" t="s">
        <v>36</v>
      </c>
      <c r="D26" s="10">
        <v>2200</v>
      </c>
      <c r="E26" s="11">
        <v>1</v>
      </c>
      <c r="F26" s="11">
        <v>10</v>
      </c>
      <c r="G26" s="11">
        <f t="shared" si="0"/>
        <v>22000</v>
      </c>
      <c r="H26" s="11"/>
    </row>
    <row r="27" spans="1:8" ht="13.05" customHeight="1">
      <c r="A27" s="41"/>
      <c r="B27" s="9" t="s">
        <v>38</v>
      </c>
      <c r="C27" s="9" t="s">
        <v>36</v>
      </c>
      <c r="D27" s="10">
        <v>1300</v>
      </c>
      <c r="E27" s="11">
        <v>1</v>
      </c>
      <c r="F27" s="11">
        <v>10</v>
      </c>
      <c r="G27" s="11">
        <f t="shared" si="0"/>
        <v>13000</v>
      </c>
      <c r="H27" s="11"/>
    </row>
    <row r="28" spans="1:8" ht="13.05" customHeight="1">
      <c r="A28" s="41"/>
      <c r="B28" s="9" t="s">
        <v>39</v>
      </c>
      <c r="C28" s="9" t="s">
        <v>40</v>
      </c>
      <c r="D28" s="10">
        <v>1000</v>
      </c>
      <c r="E28" s="11">
        <v>3</v>
      </c>
      <c r="F28" s="11">
        <v>30</v>
      </c>
      <c r="G28" s="11">
        <f t="shared" si="0"/>
        <v>90000</v>
      </c>
      <c r="H28" s="11"/>
    </row>
    <row r="29" spans="1:8" ht="15">
      <c r="A29" s="42"/>
      <c r="B29" s="9" t="s">
        <v>41</v>
      </c>
      <c r="C29" s="9" t="s">
        <v>42</v>
      </c>
      <c r="D29" s="10">
        <v>2</v>
      </c>
      <c r="E29" s="11">
        <v>2</v>
      </c>
      <c r="F29" s="11">
        <v>1000</v>
      </c>
      <c r="G29" s="11">
        <f t="shared" si="0"/>
        <v>4000</v>
      </c>
      <c r="H29" s="11" t="s">
        <v>43</v>
      </c>
    </row>
    <row r="30" spans="1:8" ht="15">
      <c r="A30" s="41" t="s">
        <v>44</v>
      </c>
      <c r="B30" s="9" t="s">
        <v>45</v>
      </c>
      <c r="C30" s="9" t="s">
        <v>46</v>
      </c>
      <c r="D30" s="10">
        <v>80</v>
      </c>
      <c r="E30" s="11">
        <v>1</v>
      </c>
      <c r="F30" s="11">
        <v>40</v>
      </c>
      <c r="G30" s="11">
        <f t="shared" si="0"/>
        <v>3200</v>
      </c>
      <c r="H30" s="11"/>
    </row>
    <row r="31" spans="1:8" ht="15">
      <c r="A31" s="41"/>
      <c r="B31" s="9" t="s">
        <v>47</v>
      </c>
      <c r="C31" s="9" t="s">
        <v>48</v>
      </c>
      <c r="D31" s="10">
        <v>50</v>
      </c>
      <c r="E31" s="11">
        <v>1</v>
      </c>
      <c r="F31" s="11">
        <v>20</v>
      </c>
      <c r="G31" s="11">
        <f t="shared" si="0"/>
        <v>1000</v>
      </c>
      <c r="H31" s="11"/>
    </row>
    <row r="32" spans="1:8" ht="15">
      <c r="A32" s="41"/>
      <c r="B32" s="9" t="s">
        <v>49</v>
      </c>
      <c r="C32" s="9" t="s">
        <v>50</v>
      </c>
      <c r="D32" s="10">
        <v>15</v>
      </c>
      <c r="E32" s="11">
        <v>1</v>
      </c>
      <c r="F32" s="11">
        <v>70</v>
      </c>
      <c r="G32" s="11">
        <f t="shared" si="0"/>
        <v>1050</v>
      </c>
      <c r="H32" s="11"/>
    </row>
    <row r="33" spans="1:8" ht="15">
      <c r="A33" s="41"/>
      <c r="B33" s="9" t="s">
        <v>51</v>
      </c>
      <c r="C33" s="9" t="s">
        <v>52</v>
      </c>
      <c r="D33" s="10">
        <v>180</v>
      </c>
      <c r="E33" s="11">
        <v>1</v>
      </c>
      <c r="F33" s="11">
        <v>10</v>
      </c>
      <c r="G33" s="11">
        <f t="shared" si="0"/>
        <v>1800</v>
      </c>
      <c r="H33" s="11"/>
    </row>
    <row r="34" spans="1:8" ht="15">
      <c r="A34" s="41"/>
      <c r="B34" s="9" t="s">
        <v>53</v>
      </c>
      <c r="C34" s="9" t="s">
        <v>54</v>
      </c>
      <c r="D34" s="10">
        <v>1800</v>
      </c>
      <c r="E34" s="11">
        <v>1</v>
      </c>
      <c r="F34" s="11">
        <v>5</v>
      </c>
      <c r="G34" s="11">
        <f t="shared" si="0"/>
        <v>9000</v>
      </c>
      <c r="H34" s="11"/>
    </row>
    <row r="35" spans="1:8" ht="15">
      <c r="A35" s="41"/>
      <c r="B35" s="9" t="s">
        <v>55</v>
      </c>
      <c r="C35" s="9" t="s">
        <v>56</v>
      </c>
      <c r="D35" s="10">
        <v>20</v>
      </c>
      <c r="E35" s="11">
        <v>1</v>
      </c>
      <c r="F35" s="11">
        <v>1000</v>
      </c>
      <c r="G35" s="11">
        <f t="shared" si="0"/>
        <v>20000</v>
      </c>
      <c r="H35" s="11"/>
    </row>
    <row r="36" spans="1:8" ht="15">
      <c r="A36" s="41"/>
      <c r="B36" s="9" t="s">
        <v>57</v>
      </c>
      <c r="C36" s="9" t="s">
        <v>58</v>
      </c>
      <c r="D36" s="10">
        <v>3</v>
      </c>
      <c r="E36" s="11">
        <v>1</v>
      </c>
      <c r="F36" s="11">
        <v>1000</v>
      </c>
      <c r="G36" s="11">
        <f t="shared" si="0"/>
        <v>3000</v>
      </c>
      <c r="H36" s="11"/>
    </row>
    <row r="37" spans="1:8" ht="15">
      <c r="A37" s="41"/>
      <c r="B37" s="9" t="s">
        <v>59</v>
      </c>
      <c r="C37" s="9" t="s">
        <v>60</v>
      </c>
      <c r="D37" s="10">
        <v>2</v>
      </c>
      <c r="E37" s="11">
        <v>1</v>
      </c>
      <c r="F37" s="11">
        <v>1000</v>
      </c>
      <c r="G37" s="11">
        <f t="shared" si="0"/>
        <v>2000</v>
      </c>
      <c r="H37" s="11"/>
    </row>
    <row r="38" spans="1:8" ht="13.95" customHeight="1">
      <c r="A38" s="40" t="s">
        <v>61</v>
      </c>
      <c r="B38" s="17" t="s">
        <v>62</v>
      </c>
      <c r="C38" s="17" t="s">
        <v>63</v>
      </c>
      <c r="D38" s="10">
        <v>800</v>
      </c>
      <c r="E38" s="11">
        <v>4</v>
      </c>
      <c r="F38" s="11">
        <v>10</v>
      </c>
      <c r="G38" s="11">
        <f t="shared" si="0"/>
        <v>32000</v>
      </c>
      <c r="H38" s="11"/>
    </row>
    <row r="39" spans="1:8" ht="13.95" customHeight="1">
      <c r="A39" s="41"/>
      <c r="B39" s="9" t="s">
        <v>64</v>
      </c>
      <c r="C39" s="18" t="s">
        <v>65</v>
      </c>
      <c r="D39" s="10">
        <v>50</v>
      </c>
      <c r="E39" s="11">
        <v>5</v>
      </c>
      <c r="F39" s="11">
        <v>12</v>
      </c>
      <c r="G39" s="11">
        <f t="shared" si="0"/>
        <v>3000</v>
      </c>
      <c r="H39" s="11"/>
    </row>
    <row r="40" spans="1:8" ht="15">
      <c r="A40" s="41"/>
      <c r="B40" s="9" t="s">
        <v>66</v>
      </c>
      <c r="C40" s="9" t="s">
        <v>67</v>
      </c>
      <c r="D40" s="10">
        <v>400</v>
      </c>
      <c r="E40" s="11">
        <v>1</v>
      </c>
      <c r="F40" s="11">
        <v>48</v>
      </c>
      <c r="G40" s="11">
        <f t="shared" si="0"/>
        <v>19200</v>
      </c>
      <c r="H40" s="11"/>
    </row>
    <row r="41" spans="1:8">
      <c r="A41" s="41"/>
      <c r="B41" s="9" t="s">
        <v>65</v>
      </c>
      <c r="C41" s="9" t="s">
        <v>68</v>
      </c>
      <c r="D41" s="10">
        <v>400</v>
      </c>
      <c r="E41" s="11">
        <v>2</v>
      </c>
      <c r="F41" s="11">
        <v>15</v>
      </c>
      <c r="G41" s="11">
        <f t="shared" si="0"/>
        <v>12000</v>
      </c>
      <c r="H41" s="19" t="s">
        <v>69</v>
      </c>
    </row>
    <row r="42" spans="1:8">
      <c r="A42" s="20" t="s">
        <v>70</v>
      </c>
      <c r="B42" s="21" t="s">
        <v>71</v>
      </c>
      <c r="C42" s="18" t="s">
        <v>72</v>
      </c>
      <c r="D42" s="10">
        <v>30000</v>
      </c>
      <c r="E42" s="22">
        <v>1</v>
      </c>
      <c r="F42" s="22">
        <v>1</v>
      </c>
      <c r="G42" s="11">
        <f t="shared" si="0"/>
        <v>30000</v>
      </c>
      <c r="H42" s="19" t="s">
        <v>73</v>
      </c>
    </row>
    <row r="43" spans="1:8" ht="15">
      <c r="A43" s="43" t="s">
        <v>74</v>
      </c>
      <c r="B43" s="21" t="s">
        <v>75</v>
      </c>
      <c r="C43" s="18" t="s">
        <v>76</v>
      </c>
      <c r="D43" s="10">
        <v>30000</v>
      </c>
      <c r="E43" s="23">
        <v>1</v>
      </c>
      <c r="F43" s="23">
        <v>1</v>
      </c>
      <c r="G43" s="11">
        <f t="shared" si="0"/>
        <v>30000</v>
      </c>
      <c r="H43" s="11"/>
    </row>
    <row r="44" spans="1:8" ht="15">
      <c r="A44" s="43"/>
      <c r="B44" s="21" t="s">
        <v>77</v>
      </c>
      <c r="C44" s="18" t="s">
        <v>78</v>
      </c>
      <c r="D44" s="10">
        <v>5000</v>
      </c>
      <c r="E44" s="23">
        <v>1</v>
      </c>
      <c r="F44" s="23">
        <v>1</v>
      </c>
      <c r="G44" s="11">
        <f t="shared" si="0"/>
        <v>5000</v>
      </c>
      <c r="H44" s="11"/>
    </row>
    <row r="45" spans="1:8" ht="15">
      <c r="A45" s="43"/>
      <c r="B45" s="24" t="s">
        <v>79</v>
      </c>
      <c r="C45" s="25" t="s">
        <v>80</v>
      </c>
      <c r="D45" s="26">
        <v>200</v>
      </c>
      <c r="E45" s="27">
        <v>7</v>
      </c>
      <c r="F45" s="27">
        <v>4</v>
      </c>
      <c r="G45" s="11">
        <f t="shared" si="0"/>
        <v>5600</v>
      </c>
      <c r="H45" s="11"/>
    </row>
    <row r="46" spans="1:8" ht="15">
      <c r="A46" s="43"/>
      <c r="B46" s="24" t="s">
        <v>81</v>
      </c>
      <c r="C46" s="25" t="s">
        <v>82</v>
      </c>
      <c r="D46" s="26">
        <v>0.3</v>
      </c>
      <c r="E46" s="27">
        <v>12</v>
      </c>
      <c r="F46" s="27">
        <v>1000</v>
      </c>
      <c r="G46" s="11">
        <f t="shared" si="0"/>
        <v>3599.9999999999995</v>
      </c>
      <c r="H46" s="11"/>
    </row>
    <row r="47" spans="1:8" ht="15">
      <c r="A47" s="43"/>
      <c r="B47" s="24" t="s">
        <v>83</v>
      </c>
      <c r="C47" s="25"/>
      <c r="D47" s="26">
        <v>2000</v>
      </c>
      <c r="E47" s="27">
        <v>1</v>
      </c>
      <c r="F47" s="27">
        <v>1</v>
      </c>
      <c r="G47" s="11">
        <f t="shared" si="0"/>
        <v>2000</v>
      </c>
      <c r="H47" s="11"/>
    </row>
    <row r="48" spans="1:8" s="1" customFormat="1" ht="15">
      <c r="A48" s="34" t="s">
        <v>84</v>
      </c>
      <c r="B48" s="34"/>
      <c r="C48" s="34"/>
      <c r="D48" s="34"/>
      <c r="E48" s="34"/>
      <c r="F48" s="34"/>
      <c r="G48" s="28">
        <f>SUM(G4:G47)</f>
        <v>1097150</v>
      </c>
      <c r="H48" s="29"/>
    </row>
    <row r="49" spans="1:9" s="1" customFormat="1" ht="15">
      <c r="A49" s="35" t="s">
        <v>85</v>
      </c>
      <c r="B49" s="36"/>
      <c r="C49" s="36"/>
      <c r="D49" s="36"/>
      <c r="E49" s="36"/>
      <c r="F49" s="37"/>
      <c r="G49" s="30">
        <f>G48*0.1</f>
        <v>109715</v>
      </c>
      <c r="H49" s="29"/>
    </row>
    <row r="50" spans="1:9" s="1" customFormat="1" ht="15">
      <c r="A50" s="35" t="s">
        <v>86</v>
      </c>
      <c r="B50" s="36"/>
      <c r="C50" s="36"/>
      <c r="D50" s="36"/>
      <c r="E50" s="36"/>
      <c r="F50" s="37"/>
      <c r="G50" s="31">
        <f>SUM(G48:G49)</f>
        <v>1206865</v>
      </c>
      <c r="H50" s="29"/>
    </row>
    <row r="51" spans="1:9">
      <c r="A51" s="35" t="s">
        <v>87</v>
      </c>
      <c r="B51" s="36"/>
      <c r="C51" s="36"/>
      <c r="D51" s="36"/>
      <c r="E51" s="36"/>
      <c r="F51" s="37"/>
      <c r="G51" s="31">
        <v>920000</v>
      </c>
      <c r="H51" s="54"/>
      <c r="I51" s="55"/>
    </row>
  </sheetData>
  <mergeCells count="20">
    <mergeCell ref="B15:B19"/>
    <mergeCell ref="H4:H14"/>
    <mergeCell ref="H15:H19"/>
    <mergeCell ref="A51:F51"/>
    <mergeCell ref="A1:B1"/>
    <mergeCell ref="A3:B3"/>
    <mergeCell ref="A48:F48"/>
    <mergeCell ref="A49:F49"/>
    <mergeCell ref="A50:F50"/>
    <mergeCell ref="A4:A14"/>
    <mergeCell ref="A15:A20"/>
    <mergeCell ref="A21:A29"/>
    <mergeCell ref="A30:A37"/>
    <mergeCell ref="A38:A41"/>
    <mergeCell ref="A43:A47"/>
    <mergeCell ref="B4:B5"/>
    <mergeCell ref="B6:B7"/>
    <mergeCell ref="B8:B10"/>
    <mergeCell ref="B11:B12"/>
    <mergeCell ref="B13:B14"/>
  </mergeCells>
  <phoneticPr fontId="32" type="noConversion"/>
  <printOptions horizontalCentered="1"/>
  <pageMargins left="0.23622047244094499" right="0.23622047244094499" top="0.74803149606299202" bottom="0.74803149606299202" header="0.31496062992126" footer="0.31496062992126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SOW</vt:lpstr>
      <vt:lpstr>SOW!Print_Area</vt:lpstr>
      <vt:lpstr>SOW!Print_Titles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Pineapple republic</cp:lastModifiedBy>
  <cp:lastPrinted>2021-07-13T01:17:00Z</cp:lastPrinted>
  <dcterms:created xsi:type="dcterms:W3CDTF">2014-11-26T07:00:00Z</dcterms:created>
  <dcterms:modified xsi:type="dcterms:W3CDTF">2021-07-21T09:31:28Z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KSOProductBuildVer">
    <vt:lpwstr>2052-11.1.0.10578</vt:lpwstr>
  </property>
  <property fmtid="{D5CDD505-2E9C-101B-9397-08002B2CF9AE}" pid="5" name="ICV">
    <vt:lpwstr>D02AFC4931CC44AEBCBCFC8F137A0FE9</vt:lpwstr>
  </property>
</Properties>
</file>