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5" r:id="rId1"/>
  </sheets>
  <calcPr calcId="144525" concurrentCalc="0"/>
</workbook>
</file>

<file path=xl/sharedStrings.xml><?xml version="1.0" encoding="utf-8"?>
<sst xmlns="http://schemas.openxmlformats.org/spreadsheetml/2006/main" count="36">
  <si>
    <t xml:space="preserve">Event:                 </t>
  </si>
  <si>
    <t>配件经理业务论坛（上海）</t>
  </si>
  <si>
    <t>Venue: 上海逸林希尔顿</t>
  </si>
  <si>
    <t xml:space="preserve">Date:                  </t>
  </si>
  <si>
    <t xml:space="preserve">Number of person:       </t>
  </si>
  <si>
    <t>项目</t>
  </si>
  <si>
    <t>规格</t>
  </si>
  <si>
    <t>单价</t>
  </si>
  <si>
    <t>次数</t>
  </si>
  <si>
    <t>数量</t>
  </si>
  <si>
    <t>总价</t>
  </si>
  <si>
    <t>备注</t>
  </si>
  <si>
    <t>客房</t>
  </si>
  <si>
    <t>单人间</t>
  </si>
  <si>
    <t>双人间</t>
  </si>
  <si>
    <t>会议</t>
  </si>
  <si>
    <t>会议室</t>
  </si>
  <si>
    <t>300平</t>
  </si>
  <si>
    <t>含纸笔水，投影，音响设备</t>
  </si>
  <si>
    <t>用餐</t>
  </si>
  <si>
    <t>自助午餐</t>
  </si>
  <si>
    <t>自助晚餐</t>
  </si>
  <si>
    <t>工作人员</t>
  </si>
  <si>
    <t>餐补</t>
  </si>
  <si>
    <t>交通</t>
  </si>
  <si>
    <t>住宿</t>
  </si>
  <si>
    <t>总计（Net）</t>
  </si>
  <si>
    <t>配件经理业务论坛（郑州）</t>
  </si>
  <si>
    <t>Venue: 郑州希尔顿酒店</t>
  </si>
  <si>
    <t>h</t>
  </si>
  <si>
    <t>400平</t>
  </si>
  <si>
    <t>2场合计（Net）</t>
  </si>
  <si>
    <t>服务费10%</t>
  </si>
  <si>
    <t>2场净价合计（Net）</t>
  </si>
  <si>
    <t>税金6% (tax)</t>
  </si>
  <si>
    <t>含税总计（Total Price）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</si>
</sst>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_ "/>
    <numFmt numFmtId="177" formatCode="_ * #,##0_ ;_ * \-#,##0_ ;_ * &quot;-&quot;??_ ;_ @_ "/>
  </numFmts>
  <fonts count="26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33" borderId="11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/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0" borderId="0"/>
    <xf numFmtId="0" fontId="15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3" borderId="6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9" fillId="12" borderId="5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0" borderId="0"/>
    <xf numFmtId="0" fontId="4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0" borderId="0"/>
    <xf numFmtId="0" fontId="4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0"/>
  </cellStyleXfs>
  <cellXfs count="21">
    <xf numFmtId="0" fontId="0" fillId="0" borderId="0" xfId="0" applyAlignment="1"/>
    <xf numFmtId="0" fontId="1" fillId="2" borderId="1" xfId="45" applyFont="1" applyFill="1" applyBorder="1" applyAlignment="1">
      <alignment vertical="center"/>
    </xf>
    <xf numFmtId="0" fontId="1" fillId="2" borderId="1" xfId="45" applyFont="1" applyFill="1" applyBorder="1" applyAlignment="1">
      <alignment horizontal="left" vertical="center"/>
    </xf>
    <xf numFmtId="0" fontId="1" fillId="2" borderId="1" xfId="45" applyFont="1" applyFill="1" applyBorder="1" applyAlignment="1">
      <alignment horizontal="left" vertical="center" wrapText="1"/>
    </xf>
    <xf numFmtId="177" fontId="1" fillId="2" borderId="1" xfId="8" applyNumberFormat="1" applyFont="1" applyFill="1" applyBorder="1" applyAlignment="1">
      <alignment horizontal="center" vertical="center"/>
    </xf>
    <xf numFmtId="49" fontId="1" fillId="2" borderId="1" xfId="45" applyNumberFormat="1" applyFont="1" applyFill="1" applyBorder="1" applyAlignment="1">
      <alignment horizontal="left" vertical="center"/>
    </xf>
    <xf numFmtId="0" fontId="1" fillId="2" borderId="1" xfId="45" applyFont="1" applyFill="1" applyBorder="1" applyAlignment="1">
      <alignment horizontal="center" vertical="center" wrapText="1"/>
    </xf>
    <xf numFmtId="176" fontId="1" fillId="2" borderId="1" xfId="45" applyNumberFormat="1" applyFont="1" applyFill="1" applyBorder="1" applyAlignment="1">
      <alignment horizontal="center" vertical="center"/>
    </xf>
    <xf numFmtId="0" fontId="1" fillId="2" borderId="1" xfId="45" applyFont="1" applyFill="1" applyBorder="1" applyAlignment="1">
      <alignment horizontal="center" vertical="center"/>
    </xf>
    <xf numFmtId="0" fontId="2" fillId="2" borderId="1" xfId="45" applyFont="1" applyFill="1" applyBorder="1" applyAlignment="1">
      <alignment horizontal="center" vertical="center" wrapText="1"/>
    </xf>
    <xf numFmtId="176" fontId="2" fillId="2" borderId="1" xfId="45" applyNumberFormat="1" applyFont="1" applyFill="1" applyBorder="1" applyAlignment="1">
      <alignment horizontal="center" vertical="center"/>
    </xf>
    <xf numFmtId="176" fontId="2" fillId="0" borderId="1" xfId="45" applyNumberFormat="1" applyFont="1" applyFill="1" applyBorder="1" applyAlignment="1">
      <alignment horizontal="center" vertical="center"/>
    </xf>
    <xf numFmtId="176" fontId="1" fillId="0" borderId="1" xfId="45" applyNumberFormat="1" applyFont="1" applyFill="1" applyBorder="1" applyAlignment="1">
      <alignment horizontal="center" vertical="center"/>
    </xf>
    <xf numFmtId="176" fontId="1" fillId="0" borderId="1" xfId="45" applyNumberFormat="1" applyFont="1" applyFill="1" applyBorder="1" applyAlignment="1">
      <alignment horizontal="left" vertical="center"/>
    </xf>
    <xf numFmtId="176" fontId="2" fillId="0" borderId="1" xfId="45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176" fontId="3" fillId="0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0,0_x000d__x000a_NA_x000d__x000a_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一般_Sheet1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Normal 2" xfId="45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1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A17" sqref="A17:A18"/>
    </sheetView>
  </sheetViews>
  <sheetFormatPr defaultColWidth="9" defaultRowHeight="14.25" outlineLevelCol="7"/>
  <cols>
    <col min="2" max="2" width="18.625" customWidth="1"/>
    <col min="3" max="3" width="16.875" customWidth="1"/>
    <col min="4" max="4" width="13.875" customWidth="1"/>
    <col min="5" max="5" width="11.875" customWidth="1"/>
    <col min="6" max="6" width="11.25" customWidth="1"/>
    <col min="7" max="7" width="15.875" customWidth="1"/>
    <col min="8" max="8" width="29.5" customWidth="1"/>
  </cols>
  <sheetData>
    <row r="1" ht="18" spans="1:8">
      <c r="A1" s="1" t="s">
        <v>0</v>
      </c>
      <c r="B1" s="2" t="s">
        <v>1</v>
      </c>
      <c r="C1" s="2"/>
      <c r="D1" s="3" t="s">
        <v>2</v>
      </c>
      <c r="E1" s="3"/>
      <c r="F1" s="3"/>
      <c r="G1" s="3"/>
      <c r="H1" s="4"/>
    </row>
    <row r="2" ht="18" spans="1:8">
      <c r="A2" s="1" t="s">
        <v>3</v>
      </c>
      <c r="B2" s="5"/>
      <c r="C2" s="5"/>
      <c r="D2" s="6" t="s">
        <v>4</v>
      </c>
      <c r="E2" s="6"/>
      <c r="F2" s="4">
        <v>267</v>
      </c>
      <c r="G2" s="6"/>
      <c r="H2" s="4"/>
    </row>
    <row r="3" ht="18" spans="1:8">
      <c r="A3" s="6" t="s">
        <v>5</v>
      </c>
      <c r="B3" s="6"/>
      <c r="C3" s="6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</row>
    <row r="4" ht="18" spans="1:8">
      <c r="A4" s="9" t="s">
        <v>12</v>
      </c>
      <c r="B4" s="9" t="s">
        <v>12</v>
      </c>
      <c r="C4" s="9" t="s">
        <v>13</v>
      </c>
      <c r="D4" s="10"/>
      <c r="E4" s="7"/>
      <c r="F4" s="7"/>
      <c r="G4" s="8"/>
      <c r="H4" s="8"/>
    </row>
    <row r="5" ht="18" spans="1:8">
      <c r="A5" s="9"/>
      <c r="B5" s="9" t="s">
        <v>12</v>
      </c>
      <c r="C5" s="9" t="s">
        <v>14</v>
      </c>
      <c r="D5" s="10"/>
      <c r="E5" s="7"/>
      <c r="F5" s="7"/>
      <c r="G5" s="8"/>
      <c r="H5" s="8"/>
    </row>
    <row r="6" ht="17.25" spans="1:8">
      <c r="A6" s="11" t="s">
        <v>15</v>
      </c>
      <c r="B6" s="11" t="s">
        <v>16</v>
      </c>
      <c r="C6" s="11" t="s">
        <v>17</v>
      </c>
      <c r="D6" s="11">
        <v>20000</v>
      </c>
      <c r="E6" s="11">
        <v>1</v>
      </c>
      <c r="F6" s="11">
        <v>1</v>
      </c>
      <c r="G6" s="11">
        <f>F6*E6*D6</f>
        <v>20000</v>
      </c>
      <c r="H6" s="11" t="s">
        <v>18</v>
      </c>
    </row>
    <row r="7" ht="17.25" spans="1:8">
      <c r="A7" s="11" t="s">
        <v>19</v>
      </c>
      <c r="B7" s="11" t="s">
        <v>20</v>
      </c>
      <c r="C7" s="11"/>
      <c r="D7" s="11">
        <v>158</v>
      </c>
      <c r="E7" s="11">
        <v>1</v>
      </c>
      <c r="F7" s="11">
        <v>267</v>
      </c>
      <c r="G7" s="11">
        <f>F7*E7*D7</f>
        <v>42186</v>
      </c>
      <c r="H7" s="11"/>
    </row>
    <row r="8" ht="17.25" spans="1:8">
      <c r="A8" s="11"/>
      <c r="B8" s="11" t="s">
        <v>21</v>
      </c>
      <c r="C8" s="11"/>
      <c r="D8" s="11">
        <v>215</v>
      </c>
      <c r="E8" s="11">
        <v>1</v>
      </c>
      <c r="F8" s="11">
        <v>267</v>
      </c>
      <c r="G8" s="11">
        <f t="shared" ref="G8:G12" si="0">F8*E8*D8</f>
        <v>57405</v>
      </c>
      <c r="H8" s="11"/>
    </row>
    <row r="9" ht="17.25" spans="1:8">
      <c r="A9" s="11" t="s">
        <v>22</v>
      </c>
      <c r="B9" s="11" t="s">
        <v>23</v>
      </c>
      <c r="C9" s="11"/>
      <c r="D9" s="11">
        <v>200</v>
      </c>
      <c r="E9" s="11">
        <v>3</v>
      </c>
      <c r="F9" s="11">
        <v>2</v>
      </c>
      <c r="G9" s="11">
        <f t="shared" si="0"/>
        <v>1200</v>
      </c>
      <c r="H9" s="11"/>
    </row>
    <row r="10" ht="17.25" spans="1:8">
      <c r="A10" s="11"/>
      <c r="B10" s="11" t="s">
        <v>24</v>
      </c>
      <c r="C10" s="11"/>
      <c r="D10" s="11">
        <v>1500</v>
      </c>
      <c r="E10" s="11">
        <v>2</v>
      </c>
      <c r="F10" s="11">
        <v>1</v>
      </c>
      <c r="G10" s="11">
        <f t="shared" si="0"/>
        <v>3000</v>
      </c>
      <c r="H10" s="11"/>
    </row>
    <row r="11" ht="17.25" spans="1:8">
      <c r="A11" s="11"/>
      <c r="B11" s="11" t="s">
        <v>25</v>
      </c>
      <c r="C11" s="11"/>
      <c r="D11" s="11">
        <v>500</v>
      </c>
      <c r="E11" s="11">
        <v>2</v>
      </c>
      <c r="F11" s="11">
        <v>1</v>
      </c>
      <c r="G11" s="11">
        <f t="shared" si="0"/>
        <v>1000</v>
      </c>
      <c r="H11" s="11"/>
    </row>
    <row r="12" ht="17.25" spans="1:8">
      <c r="A12" s="11"/>
      <c r="B12" s="11" t="s">
        <v>22</v>
      </c>
      <c r="C12" s="11"/>
      <c r="D12" s="11">
        <v>500</v>
      </c>
      <c r="E12" s="11">
        <v>3</v>
      </c>
      <c r="F12" s="11">
        <v>2</v>
      </c>
      <c r="G12" s="11">
        <f t="shared" si="0"/>
        <v>3000</v>
      </c>
      <c r="H12" s="11"/>
    </row>
    <row r="13" ht="18" spans="1:8">
      <c r="A13" s="12" t="s">
        <v>26</v>
      </c>
      <c r="B13" s="11"/>
      <c r="C13" s="11"/>
      <c r="D13" s="11"/>
      <c r="E13" s="11"/>
      <c r="F13" s="11"/>
      <c r="G13" s="11">
        <f>SUM(G6:G12)</f>
        <v>127791</v>
      </c>
      <c r="H13" s="11">
        <v>149004</v>
      </c>
    </row>
    <row r="14" ht="18" spans="1:8">
      <c r="A14" s="1" t="s">
        <v>0</v>
      </c>
      <c r="B14" s="2" t="s">
        <v>27</v>
      </c>
      <c r="C14" s="2"/>
      <c r="D14" s="3" t="s">
        <v>28</v>
      </c>
      <c r="E14" s="3"/>
      <c r="F14" s="3"/>
      <c r="G14" s="3"/>
      <c r="H14" s="4"/>
    </row>
    <row r="15" ht="18" spans="1:8">
      <c r="A15" s="1" t="s">
        <v>3</v>
      </c>
      <c r="B15" s="5"/>
      <c r="C15" s="5"/>
      <c r="D15" s="6" t="s">
        <v>4</v>
      </c>
      <c r="E15" s="6"/>
      <c r="F15" s="4">
        <v>357</v>
      </c>
      <c r="G15" s="6"/>
      <c r="H15" s="4"/>
    </row>
    <row r="16" ht="18" spans="1:8">
      <c r="A16" s="6" t="s">
        <v>29</v>
      </c>
      <c r="B16" s="6"/>
      <c r="C16" s="6" t="s">
        <v>6</v>
      </c>
      <c r="D16" s="7" t="s">
        <v>7</v>
      </c>
      <c r="E16" s="7" t="s">
        <v>8</v>
      </c>
      <c r="F16" s="7" t="s">
        <v>9</v>
      </c>
      <c r="G16" s="8" t="s">
        <v>10</v>
      </c>
      <c r="H16" s="8" t="s">
        <v>11</v>
      </c>
    </row>
    <row r="17" ht="18" spans="1:8">
      <c r="A17" s="9" t="s">
        <v>12</v>
      </c>
      <c r="B17" s="9" t="s">
        <v>12</v>
      </c>
      <c r="C17" s="9" t="s">
        <v>13</v>
      </c>
      <c r="D17" s="10"/>
      <c r="E17" s="7"/>
      <c r="F17" s="7"/>
      <c r="G17" s="8"/>
      <c r="H17" s="8"/>
    </row>
    <row r="18" ht="18" spans="1:8">
      <c r="A18" s="9"/>
      <c r="B18" s="9" t="s">
        <v>12</v>
      </c>
      <c r="C18" s="9" t="s">
        <v>14</v>
      </c>
      <c r="D18" s="10"/>
      <c r="E18" s="7"/>
      <c r="F18" s="7"/>
      <c r="G18" s="8"/>
      <c r="H18" s="8"/>
    </row>
    <row r="19" ht="17.25" spans="1:8">
      <c r="A19" s="11" t="s">
        <v>15</v>
      </c>
      <c r="B19" s="11" t="s">
        <v>16</v>
      </c>
      <c r="C19" s="11" t="s">
        <v>30</v>
      </c>
      <c r="D19" s="11">
        <v>25000</v>
      </c>
      <c r="E19" s="11">
        <v>1</v>
      </c>
      <c r="F19" s="11">
        <v>1</v>
      </c>
      <c r="G19" s="11">
        <f>F19*E19*D19</f>
        <v>25000</v>
      </c>
      <c r="H19" s="11" t="s">
        <v>18</v>
      </c>
    </row>
    <row r="20" ht="17.25" spans="1:8">
      <c r="A20" s="11" t="s">
        <v>19</v>
      </c>
      <c r="B20" s="11" t="s">
        <v>20</v>
      </c>
      <c r="C20" s="11"/>
      <c r="D20" s="11">
        <v>158</v>
      </c>
      <c r="E20" s="11">
        <v>1</v>
      </c>
      <c r="F20" s="11">
        <v>357</v>
      </c>
      <c r="G20" s="11">
        <f>F20*E20*D20</f>
        <v>56406</v>
      </c>
      <c r="H20" s="11"/>
    </row>
    <row r="21" ht="17.25" spans="1:8">
      <c r="A21" s="11"/>
      <c r="B21" s="11" t="s">
        <v>21</v>
      </c>
      <c r="C21" s="11"/>
      <c r="D21" s="11">
        <v>218</v>
      </c>
      <c r="E21" s="11">
        <v>1</v>
      </c>
      <c r="F21" s="11">
        <v>357</v>
      </c>
      <c r="G21" s="11">
        <f t="shared" ref="G21:G25" si="1">F21*E21*D21</f>
        <v>77826</v>
      </c>
      <c r="H21" s="11"/>
    </row>
    <row r="22" ht="17.25" spans="1:8">
      <c r="A22" s="11" t="s">
        <v>22</v>
      </c>
      <c r="B22" s="11" t="s">
        <v>23</v>
      </c>
      <c r="C22" s="11"/>
      <c r="D22" s="11">
        <v>200</v>
      </c>
      <c r="E22" s="11">
        <v>3</v>
      </c>
      <c r="F22" s="11">
        <v>2</v>
      </c>
      <c r="G22" s="11">
        <f t="shared" si="1"/>
        <v>1200</v>
      </c>
      <c r="H22" s="11"/>
    </row>
    <row r="23" ht="17.25" spans="1:8">
      <c r="A23" s="11"/>
      <c r="B23" s="11" t="s">
        <v>24</v>
      </c>
      <c r="C23" s="11"/>
      <c r="D23" s="11">
        <v>1500</v>
      </c>
      <c r="E23" s="11">
        <v>2</v>
      </c>
      <c r="F23" s="11">
        <v>1</v>
      </c>
      <c r="G23" s="11">
        <f t="shared" si="1"/>
        <v>3000</v>
      </c>
      <c r="H23" s="11"/>
    </row>
    <row r="24" ht="17.25" spans="1:8">
      <c r="A24" s="11"/>
      <c r="B24" s="11" t="s">
        <v>25</v>
      </c>
      <c r="C24" s="11"/>
      <c r="D24" s="11">
        <v>500</v>
      </c>
      <c r="E24" s="11">
        <v>2</v>
      </c>
      <c r="F24" s="11">
        <v>1</v>
      </c>
      <c r="G24" s="11">
        <f t="shared" si="1"/>
        <v>1000</v>
      </c>
      <c r="H24" s="11"/>
    </row>
    <row r="25" ht="17.25" spans="1:8">
      <c r="A25" s="11"/>
      <c r="B25" s="11" t="s">
        <v>22</v>
      </c>
      <c r="C25" s="11"/>
      <c r="D25" s="11">
        <v>500</v>
      </c>
      <c r="E25" s="11">
        <v>3</v>
      </c>
      <c r="F25" s="11">
        <v>2</v>
      </c>
      <c r="G25" s="11">
        <f t="shared" si="1"/>
        <v>3000</v>
      </c>
      <c r="H25" s="11"/>
    </row>
    <row r="26" ht="18" spans="1:8">
      <c r="A26" s="13" t="s">
        <v>26</v>
      </c>
      <c r="B26" s="14"/>
      <c r="C26" s="11"/>
      <c r="D26" s="11"/>
      <c r="E26" s="11"/>
      <c r="F26" s="11"/>
      <c r="G26" s="11">
        <f>SUM(G19:G25)</f>
        <v>167432</v>
      </c>
      <c r="H26" s="11">
        <v>195225.7</v>
      </c>
    </row>
    <row r="27" ht="18" customHeight="1" spans="1:8">
      <c r="A27" s="15" t="s">
        <v>31</v>
      </c>
      <c r="B27" s="15"/>
      <c r="C27" s="16"/>
      <c r="D27" s="16"/>
      <c r="E27" s="16"/>
      <c r="F27" s="16"/>
      <c r="G27" s="17">
        <f>G13+G26</f>
        <v>295223</v>
      </c>
      <c r="H27" s="16"/>
    </row>
    <row r="28" ht="17" customHeight="1" spans="1:8">
      <c r="A28" s="15" t="s">
        <v>32</v>
      </c>
      <c r="B28" s="15"/>
      <c r="C28" s="16"/>
      <c r="D28" s="16"/>
      <c r="E28" s="16"/>
      <c r="F28" s="16"/>
      <c r="G28" s="17">
        <f>G27*0.1</f>
        <v>29522.3</v>
      </c>
      <c r="H28" s="16"/>
    </row>
    <row r="29" ht="17" customHeight="1" spans="1:8">
      <c r="A29" s="15" t="s">
        <v>33</v>
      </c>
      <c r="B29" s="15"/>
      <c r="C29" s="16"/>
      <c r="D29" s="16"/>
      <c r="E29" s="16"/>
      <c r="F29" s="16"/>
      <c r="G29" s="17">
        <f>G27+G28</f>
        <v>324745.3</v>
      </c>
      <c r="H29" s="16"/>
    </row>
    <row r="30" ht="17" customHeight="1" spans="1:8">
      <c r="A30" s="18" t="s">
        <v>34</v>
      </c>
      <c r="B30" s="19"/>
      <c r="C30" s="16"/>
      <c r="D30" s="16"/>
      <c r="E30" s="16"/>
      <c r="F30" s="16"/>
      <c r="G30" s="17">
        <f>G29*0.06</f>
        <v>19484.718</v>
      </c>
      <c r="H30" s="16"/>
    </row>
    <row r="31" ht="17" customHeight="1" spans="1:8">
      <c r="A31" s="20" t="s">
        <v>35</v>
      </c>
      <c r="B31" s="19"/>
      <c r="C31" s="16"/>
      <c r="D31" s="16"/>
      <c r="E31" s="16"/>
      <c r="F31" s="16"/>
      <c r="G31" s="17">
        <f>G27+G28+G30</f>
        <v>344230.018</v>
      </c>
      <c r="H31" s="16"/>
    </row>
    <row r="37" ht="12" customHeight="1"/>
  </sheetData>
  <mergeCells count="17">
    <mergeCell ref="B1:C1"/>
    <mergeCell ref="D1:G1"/>
    <mergeCell ref="B2:C2"/>
    <mergeCell ref="D2:E2"/>
    <mergeCell ref="A3:B3"/>
    <mergeCell ref="B14:C14"/>
    <mergeCell ref="D14:G14"/>
    <mergeCell ref="B15:C15"/>
    <mergeCell ref="D15:E15"/>
    <mergeCell ref="A16:B16"/>
    <mergeCell ref="A31:B31"/>
    <mergeCell ref="A4:A5"/>
    <mergeCell ref="A7:A8"/>
    <mergeCell ref="A9:A12"/>
    <mergeCell ref="A17:A18"/>
    <mergeCell ref="A20:A21"/>
    <mergeCell ref="A22:A2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hilary</cp:lastModifiedBy>
  <dcterms:created xsi:type="dcterms:W3CDTF">1996-12-17T01:32:00Z</dcterms:created>
  <cp:lastPrinted>2016-02-03T06:01:00Z</cp:lastPrinted>
  <dcterms:modified xsi:type="dcterms:W3CDTF">2018-04-11T09:31:14Z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