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529\OneDrive\桌面\"/>
    </mc:Choice>
  </mc:AlternateContent>
  <xr:revisionPtr revIDLastSave="0" documentId="13_ncr:1_{2D6FEB09-AA86-4CBD-BD28-ECB0A05DE37B}" xr6:coauthVersionLast="47" xr6:coauthVersionMax="47" xr10:uidLastSave="{00000000-0000-0000-0000-000000000000}"/>
  <bookViews>
    <workbookView xWindow="-108" yWindow="-108" windowWidth="23256" windowHeight="12576" xr2:uid="{A0FD6B53-6F80-401B-817A-B96E88C3DB2E}"/>
  </bookViews>
  <sheets>
    <sheet name="北京雁栖酒店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9" i="1" l="1"/>
  <c r="H40" i="1"/>
  <c r="H14" i="1"/>
  <c r="H15" i="1"/>
  <c r="H16" i="1"/>
  <c r="H10" i="1"/>
  <c r="H11" i="1"/>
  <c r="H12" i="1"/>
  <c r="H13" i="1"/>
  <c r="H17" i="1"/>
  <c r="H21" i="1"/>
  <c r="H22" i="1"/>
  <c r="H24" i="1"/>
  <c r="H23" i="1"/>
  <c r="H25" i="1"/>
  <c r="H26" i="1"/>
  <c r="H27" i="1"/>
  <c r="H28" i="1"/>
  <c r="H29" i="1"/>
  <c r="H34" i="1"/>
  <c r="H37" i="1"/>
  <c r="H38" i="1"/>
  <c r="H39" i="1"/>
  <c r="H48" i="1"/>
  <c r="H50" i="1" s="1"/>
  <c r="H41" i="1" l="1"/>
  <c r="H18" i="1"/>
  <c r="H30" i="1"/>
  <c r="G44" i="1" l="1"/>
  <c r="H44" i="1" s="1"/>
  <c r="H45" i="1" l="1"/>
  <c r="H51" i="1" s="1"/>
</calcChain>
</file>

<file path=xl/sharedStrings.xml><?xml version="1.0" encoding="utf-8"?>
<sst xmlns="http://schemas.openxmlformats.org/spreadsheetml/2006/main" count="185" uniqueCount="123">
  <si>
    <r>
      <rPr>
        <b/>
        <sz val="10"/>
        <rFont val="宋体"/>
        <family val="3"/>
        <charset val="134"/>
      </rPr>
      <t xml:space="preserve">主办人签字日期/Date of </t>
    </r>
    <r>
      <rPr>
        <b/>
        <sz val="10"/>
        <rFont val="Arial"/>
        <family val="2"/>
      </rPr>
      <t xml:space="preserve">Sign:                      </t>
    </r>
    <r>
      <rPr>
        <b/>
        <sz val="10"/>
        <rFont val="宋体"/>
        <family val="3"/>
        <charset val="134"/>
      </rPr>
      <t xml:space="preserve">                             </t>
    </r>
  </si>
  <si>
    <r>
      <rPr>
        <b/>
        <sz val="10"/>
        <rFont val="宋体"/>
        <family val="3"/>
        <charset val="134"/>
      </rPr>
      <t>办人签字确认/</t>
    </r>
    <r>
      <rPr>
        <b/>
        <sz val="10"/>
        <rFont val="Arial"/>
        <family val="2"/>
      </rPr>
      <t xml:space="preserve">Sign Organizer:   </t>
    </r>
    <r>
      <rPr>
        <b/>
        <sz val="10"/>
        <rFont val="宋体"/>
        <family val="3"/>
        <charset val="134"/>
      </rPr>
      <t xml:space="preserve">                              </t>
    </r>
  </si>
  <si>
    <t>我已复核上述所有项目明细，确认其正确有效，并且截至签署日均已真实发生
I have verified all above-mentioned details, hereby confirm they are correct and valid, and have effected as of the sign-off date.</t>
  </si>
  <si>
    <r>
      <rPr>
        <b/>
        <sz val="10"/>
        <rFont val="Arial"/>
        <family val="2"/>
      </rPr>
      <t xml:space="preserve">                    </t>
    </r>
    <r>
      <rPr>
        <b/>
        <sz val="10"/>
        <rFont val="宋体"/>
        <family val="3"/>
        <charset val="134"/>
      </rPr>
      <t>供应商签字敲章确认</t>
    </r>
    <r>
      <rPr>
        <b/>
        <sz val="10"/>
        <rFont val="Arial"/>
        <family val="2"/>
      </rPr>
      <t xml:space="preserve">/Sign and Chop by supplier:                                                                                                                                                                                                         </t>
    </r>
  </si>
  <si>
    <t xml:space="preserve">    Grand-total</t>
  </si>
  <si>
    <t xml:space="preserve">    sub-total</t>
  </si>
  <si>
    <t>间/晚</t>
  </si>
  <si>
    <t>人/天</t>
  </si>
  <si>
    <t>全陪工作人员费用</t>
  </si>
  <si>
    <t>G.1</t>
  </si>
  <si>
    <t>现场服务人员费用</t>
  </si>
  <si>
    <t>G</t>
  </si>
  <si>
    <t>单价（RMB）</t>
  </si>
  <si>
    <t>备       注</t>
  </si>
  <si>
    <r>
      <rPr>
        <b/>
        <sz val="10"/>
        <color indexed="9"/>
        <rFont val="黑体"/>
        <family val="3"/>
        <charset val="134"/>
      </rPr>
      <t>合</t>
    </r>
    <r>
      <rPr>
        <b/>
        <sz val="10"/>
        <color indexed="9"/>
        <rFont val="Times New Roman"/>
        <family val="1"/>
      </rPr>
      <t xml:space="preserve"> </t>
    </r>
    <r>
      <rPr>
        <b/>
        <sz val="10"/>
        <color indexed="9"/>
        <rFont val="黑体"/>
        <family val="3"/>
        <charset val="134"/>
      </rPr>
      <t>计</t>
    </r>
  </si>
  <si>
    <t>单位</t>
  </si>
  <si>
    <t>天数</t>
  </si>
  <si>
    <t>人数</t>
  </si>
  <si>
    <t>描   述</t>
  </si>
  <si>
    <t>项  目</t>
  </si>
  <si>
    <t>序号</t>
  </si>
  <si>
    <t>元</t>
  </si>
  <si>
    <t>服务费 8%</t>
  </si>
  <si>
    <t>F.1</t>
  </si>
  <si>
    <t>服务费</t>
  </si>
  <si>
    <t>F</t>
  </si>
  <si>
    <t>数量</t>
  </si>
  <si>
    <t>人</t>
  </si>
  <si>
    <t>9.3日自助午餐</t>
    <phoneticPr fontId="11" type="noConversion"/>
  </si>
  <si>
    <t>午餐</t>
  </si>
  <si>
    <t>D.3</t>
  </si>
  <si>
    <t>晚餐</t>
  </si>
  <si>
    <t>D.2</t>
  </si>
  <si>
    <t>D.1</t>
  </si>
  <si>
    <t>用餐</t>
  </si>
  <si>
    <t>D</t>
  </si>
  <si>
    <t xml:space="preserve">  sub-total</t>
  </si>
  <si>
    <t>C.1</t>
  </si>
  <si>
    <t>团队活动（仅限内部会议）</t>
  </si>
  <si>
    <t>C</t>
  </si>
  <si>
    <t>个/次</t>
  </si>
  <si>
    <t>人名卡</t>
    <phoneticPr fontId="11" type="noConversion"/>
  </si>
  <si>
    <t>制作物</t>
    <phoneticPr fontId="11" type="noConversion"/>
  </si>
  <si>
    <t>B.1.8</t>
    <phoneticPr fontId="11" type="noConversion"/>
  </si>
  <si>
    <t>次</t>
    <phoneticPr fontId="11" type="noConversion"/>
  </si>
  <si>
    <t>腾讯会议电脑租赁</t>
    <phoneticPr fontId="11" type="noConversion"/>
  </si>
  <si>
    <t>视频会议设备</t>
    <phoneticPr fontId="11" type="noConversion"/>
  </si>
  <si>
    <t>B.1.7</t>
    <phoneticPr fontId="11" type="noConversion"/>
  </si>
  <si>
    <t>10人起订</t>
    <phoneticPr fontId="11" type="noConversion"/>
  </si>
  <si>
    <t>茶歇</t>
    <phoneticPr fontId="11" type="noConversion"/>
  </si>
  <si>
    <t>B.1.6</t>
  </si>
  <si>
    <r>
      <rPr>
        <sz val="9"/>
        <color indexed="8"/>
        <rFont val="宋体"/>
        <family val="3"/>
        <charset val="134"/>
      </rPr>
      <t>场</t>
    </r>
    <r>
      <rPr>
        <sz val="9"/>
        <color indexed="8"/>
        <rFont val="Times New Roman"/>
        <family val="1"/>
      </rPr>
      <t>/</t>
    </r>
    <r>
      <rPr>
        <sz val="9"/>
        <color indexed="8"/>
        <rFont val="宋体"/>
        <family val="3"/>
        <charset val="134"/>
      </rPr>
      <t>天</t>
    </r>
  </si>
  <si>
    <t>面积：50㎡  9月3日上午半天</t>
    <phoneticPr fontId="11" type="noConversion"/>
  </si>
  <si>
    <t>会议室</t>
    <phoneticPr fontId="11" type="noConversion"/>
  </si>
  <si>
    <t>B.1.5</t>
  </si>
  <si>
    <t>北京中建雁西酒店</t>
    <phoneticPr fontId="11" type="noConversion"/>
  </si>
  <si>
    <t>B.1.4</t>
  </si>
  <si>
    <t>B.1.3</t>
  </si>
  <si>
    <t>含早</t>
    <phoneticPr fontId="11" type="noConversion"/>
  </si>
  <si>
    <t>B.1.2</t>
  </si>
  <si>
    <t>名轩豪华园景大床房 9.2-3</t>
    <phoneticPr fontId="11" type="noConversion"/>
  </si>
  <si>
    <t>北京雁栖酒店</t>
    <phoneticPr fontId="11" type="noConversion"/>
  </si>
  <si>
    <t>B.1.1</t>
  </si>
  <si>
    <t>酒店</t>
  </si>
  <si>
    <t>B</t>
  </si>
  <si>
    <t>机票 南京-北京往返经济舱</t>
    <phoneticPr fontId="11" type="noConversion"/>
  </si>
  <si>
    <t>单程</t>
    <phoneticPr fontId="11" type="noConversion"/>
  </si>
  <si>
    <t>机票</t>
  </si>
  <si>
    <t>A.2</t>
    <phoneticPr fontId="11" type="noConversion"/>
  </si>
  <si>
    <t>南京市区-南京机场接送价格；单程40公里</t>
    <phoneticPr fontId="11" type="noConversion"/>
  </si>
  <si>
    <t>辆/趟</t>
  </si>
  <si>
    <t>4座帕萨特或同级接送机 南京</t>
    <phoneticPr fontId="11" type="noConversion"/>
  </si>
  <si>
    <t>单程80公里内</t>
    <phoneticPr fontId="11" type="noConversion"/>
  </si>
  <si>
    <t>4座帕萨特或同级 市内-北京雁栖酒店</t>
    <phoneticPr fontId="11" type="noConversion"/>
  </si>
  <si>
    <t>北京南站-北京雁西酒店，郊区，单程80公里</t>
    <phoneticPr fontId="11" type="noConversion"/>
  </si>
  <si>
    <t>4座帕萨特或同级接送机 北京南站</t>
    <phoneticPr fontId="11" type="noConversion"/>
  </si>
  <si>
    <t>北京首都机场-北京雁栖酒店接送价格；郊区，单程50公里</t>
    <phoneticPr fontId="11" type="noConversion"/>
  </si>
  <si>
    <t>4座帕萨特或同级接送机 北京首都</t>
    <phoneticPr fontId="11" type="noConversion"/>
  </si>
  <si>
    <t>用车</t>
    <phoneticPr fontId="11" type="noConversion"/>
  </si>
  <si>
    <t>A1</t>
    <phoneticPr fontId="11" type="noConversion"/>
  </si>
  <si>
    <t>交通</t>
  </si>
  <si>
    <t>A</t>
  </si>
  <si>
    <t>次</t>
  </si>
  <si>
    <t>报价</t>
  </si>
  <si>
    <t>项目</t>
  </si>
  <si>
    <t>备注：蓝色区域由使用人填写，其他由供应商填写</t>
  </si>
  <si>
    <t>会议类型：</t>
  </si>
  <si>
    <t xml:space="preserve">  实际参会人数（结算时填写）：</t>
  </si>
  <si>
    <t>参加人数：</t>
  </si>
  <si>
    <t xml:space="preserve">  报价有效期：</t>
  </si>
  <si>
    <t>9月2-3日</t>
    <phoneticPr fontId="11" type="noConversion"/>
  </si>
  <si>
    <t>会议时间：</t>
  </si>
  <si>
    <t>郭海燕 13810995220</t>
    <phoneticPr fontId="11" type="noConversion"/>
  </si>
  <si>
    <t xml:space="preserve">  联系人:</t>
  </si>
  <si>
    <t>北京</t>
    <phoneticPr fontId="11" type="noConversion"/>
  </si>
  <si>
    <t>会议地点：</t>
  </si>
  <si>
    <t>康辉集团北京国际会议展览有限公司</t>
    <phoneticPr fontId="11" type="noConversion"/>
  </si>
  <si>
    <r>
      <rPr>
        <b/>
        <sz val="10"/>
        <rFont val="黑体"/>
        <family val="3"/>
        <charset val="134"/>
      </rPr>
      <t xml:space="preserve">  供应商名称:</t>
    </r>
    <r>
      <rPr>
        <b/>
        <u/>
        <sz val="10"/>
        <rFont val="黑体"/>
        <family val="3"/>
        <charset val="134"/>
      </rPr>
      <t xml:space="preserve">                      </t>
    </r>
  </si>
  <si>
    <t xml:space="preserve">爱科百发 AK0901 ADHD 项目专家顾问会 </t>
    <phoneticPr fontId="11" type="noConversion"/>
  </si>
  <si>
    <t>会议名称：</t>
  </si>
  <si>
    <t>国内会议需求、报价、结算单</t>
  </si>
  <si>
    <t>4座帕萨特或同级  全天包车</t>
    <phoneticPr fontId="11" type="noConversion"/>
  </si>
  <si>
    <t>4座帕萨特或同级  半天包车</t>
    <phoneticPr fontId="11" type="noConversion"/>
  </si>
  <si>
    <t>辆/天</t>
    <phoneticPr fontId="1" type="noConversion"/>
  </si>
  <si>
    <t>辆/半天</t>
    <phoneticPr fontId="1" type="noConversion"/>
  </si>
  <si>
    <t>次</t>
    <phoneticPr fontId="1" type="noConversion"/>
  </si>
  <si>
    <t>全天包车</t>
    <phoneticPr fontId="1" type="noConversion"/>
  </si>
  <si>
    <t>半天包车</t>
    <phoneticPr fontId="1" type="noConversion"/>
  </si>
  <si>
    <t>名轩豪华园景大床房 9.3-4</t>
    <phoneticPr fontId="11" type="noConversion"/>
  </si>
  <si>
    <t xml:space="preserve">双床房 </t>
    <phoneticPr fontId="11" type="noConversion"/>
  </si>
  <si>
    <t>8月31日-9月2日 1标间</t>
    <phoneticPr fontId="11" type="noConversion"/>
  </si>
  <si>
    <t>9月1日晚标间一间，2日晚标间一间</t>
    <phoneticPr fontId="11" type="noConversion"/>
  </si>
  <si>
    <t>电脑租赁</t>
    <phoneticPr fontId="11" type="noConversion"/>
  </si>
  <si>
    <t>摄像机+采集卡</t>
    <phoneticPr fontId="11" type="noConversion"/>
  </si>
  <si>
    <t>D.4</t>
    <phoneticPr fontId="1" type="noConversion"/>
  </si>
  <si>
    <t>零点用餐</t>
    <phoneticPr fontId="11" type="noConversion"/>
  </si>
  <si>
    <t>G.2</t>
    <phoneticPr fontId="11" type="noConversion"/>
  </si>
  <si>
    <t>线上会议技术人员</t>
    <phoneticPr fontId="11" type="noConversion"/>
  </si>
  <si>
    <t>9.2日中餐厅零点 酒店内点餐</t>
    <phoneticPr fontId="11" type="noConversion"/>
  </si>
  <si>
    <t>9月3日晚餐  酒店内点餐</t>
    <phoneticPr fontId="11" type="noConversion"/>
  </si>
  <si>
    <t>市内交通费</t>
    <phoneticPr fontId="11" type="noConversion"/>
  </si>
  <si>
    <t>交通费</t>
    <phoneticPr fontId="11" type="noConversion"/>
  </si>
  <si>
    <t>9.2日外出用餐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</si>
</sst>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29" x14ac:knownFonts="1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11"/>
      <name val="Arial"/>
      <family val="2"/>
    </font>
    <font>
      <b/>
      <sz val="11"/>
      <name val="Arial"/>
      <family val="2"/>
    </font>
    <font>
      <sz val="11"/>
      <name val="宋体"/>
      <family val="3"/>
      <charset val="134"/>
    </font>
    <font>
      <sz val="10"/>
      <name val="Arial"/>
      <family val="2"/>
    </font>
    <font>
      <sz val="9"/>
      <name val="宋体"/>
      <family val="3"/>
      <charset val="134"/>
    </font>
    <font>
      <b/>
      <sz val="9"/>
      <name val="Arial"/>
      <family val="2"/>
    </font>
    <font>
      <sz val="9"/>
      <name val="等线"/>
      <family val="3"/>
      <charset val="134"/>
      <scheme val="minor"/>
    </font>
    <font>
      <sz val="9"/>
      <name val="Arial"/>
      <family val="2"/>
    </font>
    <font>
      <sz val="9"/>
      <color indexed="8"/>
      <name val="宋体"/>
      <family val="3"/>
      <charset val="134"/>
    </font>
    <font>
      <sz val="9"/>
      <color indexed="10"/>
      <name val="宋体"/>
      <family val="3"/>
      <charset val="134"/>
    </font>
    <font>
      <b/>
      <sz val="9"/>
      <name val="宋体"/>
      <family val="3"/>
      <charset val="134"/>
    </font>
    <font>
      <b/>
      <sz val="10"/>
      <color indexed="9"/>
      <name val="黑体"/>
      <family val="3"/>
      <charset val="134"/>
    </font>
    <font>
      <b/>
      <sz val="10"/>
      <color indexed="9"/>
      <name val="Times New Roman"/>
      <family val="1"/>
    </font>
    <font>
      <b/>
      <sz val="10"/>
      <color indexed="10"/>
      <name val="黑体"/>
      <family val="3"/>
      <charset val="134"/>
    </font>
    <font>
      <sz val="9"/>
      <color indexed="8"/>
      <name val="Arial"/>
      <family val="2"/>
    </font>
    <font>
      <sz val="9"/>
      <color indexed="8"/>
      <name val="Times New Roman"/>
      <family val="1"/>
    </font>
    <font>
      <sz val="9"/>
      <color theme="1"/>
      <name val="宋体"/>
      <family val="3"/>
      <charset val="134"/>
    </font>
    <font>
      <b/>
      <sz val="14"/>
      <color indexed="9"/>
      <name val="黑体"/>
      <family val="3"/>
      <charset val="134"/>
    </font>
    <font>
      <sz val="14"/>
      <color indexed="50"/>
      <name val="黑体"/>
      <family val="3"/>
      <charset val="134"/>
    </font>
    <font>
      <sz val="14"/>
      <name val="黑体"/>
      <family val="3"/>
      <charset val="134"/>
    </font>
    <font>
      <b/>
      <sz val="10"/>
      <name val="黑体"/>
      <family val="3"/>
      <charset val="134"/>
    </font>
    <font>
      <b/>
      <u/>
      <sz val="10"/>
      <name val="黑体"/>
      <family val="3"/>
      <charset val="134"/>
    </font>
    <font>
      <b/>
      <sz val="14"/>
      <name val="Arial"/>
      <family val="2"/>
    </font>
    <font>
      <b/>
      <sz val="14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97">
    <xf numFmtId="0" fontId="0" fillId="0" borderId="0" xfId="0">
      <alignment vertical="center"/>
    </xf>
    <xf numFmtId="0" fontId="4" fillId="0" borderId="2" xfId="1" applyFont="1" applyBorder="1">
      <alignment vertical="center"/>
    </xf>
    <xf numFmtId="0" fontId="4" fillId="0" borderId="1" xfId="1" applyFont="1" applyBorder="1">
      <alignment vertical="center"/>
    </xf>
    <xf numFmtId="0" fontId="3" fillId="0" borderId="1" xfId="1" applyFont="1" applyBorder="1" applyAlignment="1">
      <alignment horizontal="left" vertical="center"/>
    </xf>
    <xf numFmtId="0" fontId="5" fillId="0" borderId="0" xfId="0" applyFont="1">
      <alignment vertical="center"/>
    </xf>
    <xf numFmtId="0" fontId="6" fillId="0" borderId="4" xfId="1" applyFont="1" applyBorder="1">
      <alignment vertical="center"/>
    </xf>
    <xf numFmtId="0" fontId="7" fillId="0" borderId="6" xfId="1" applyFont="1" applyBorder="1">
      <alignment vertical="center"/>
    </xf>
    <xf numFmtId="176" fontId="6" fillId="0" borderId="3" xfId="1" applyNumberFormat="1" applyFont="1" applyBorder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6" xfId="1" applyFont="1" applyBorder="1">
      <alignment vertical="center"/>
    </xf>
    <xf numFmtId="0" fontId="8" fillId="0" borderId="4" xfId="1" applyFont="1" applyBorder="1">
      <alignment vertical="center"/>
    </xf>
    <xf numFmtId="0" fontId="9" fillId="0" borderId="6" xfId="1" applyFont="1" applyBorder="1">
      <alignment vertical="center"/>
    </xf>
    <xf numFmtId="4" fontId="10" fillId="0" borderId="3" xfId="1" applyNumberFormat="1" applyFont="1" applyBorder="1">
      <alignment vertical="center"/>
    </xf>
    <xf numFmtId="0" fontId="9" fillId="0" borderId="3" xfId="1" applyFont="1" applyBorder="1">
      <alignment vertical="center"/>
    </xf>
    <xf numFmtId="4" fontId="12" fillId="0" borderId="3" xfId="1" applyNumberFormat="1" applyFont="1" applyBorder="1">
      <alignment vertical="center"/>
    </xf>
    <xf numFmtId="176" fontId="12" fillId="0" borderId="3" xfId="1" applyNumberFormat="1" applyFont="1" applyBorder="1">
      <alignment vertical="center"/>
    </xf>
    <xf numFmtId="0" fontId="13" fillId="0" borderId="3" xfId="1" applyFont="1" applyBorder="1" applyAlignment="1">
      <alignment horizontal="center" vertical="center"/>
    </xf>
    <xf numFmtId="0" fontId="12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4" fillId="0" borderId="6" xfId="1" applyFont="1" applyBorder="1">
      <alignment vertical="center"/>
    </xf>
    <xf numFmtId="0" fontId="9" fillId="0" borderId="3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6" fillId="3" borderId="8" xfId="1" applyFont="1" applyFill="1" applyBorder="1" applyAlignment="1">
      <alignment horizontal="center" vertical="center"/>
    </xf>
    <xf numFmtId="0" fontId="16" fillId="3" borderId="9" xfId="1" applyFont="1" applyFill="1" applyBorder="1" applyAlignment="1">
      <alignment horizontal="center" vertical="center"/>
    </xf>
    <xf numFmtId="0" fontId="16" fillId="3" borderId="10" xfId="1" applyFont="1" applyFill="1" applyBorder="1" applyAlignment="1">
      <alignment horizontal="center" vertical="center"/>
    </xf>
    <xf numFmtId="0" fontId="18" fillId="3" borderId="10" xfId="1" applyFont="1" applyFill="1" applyBorder="1" applyAlignment="1">
      <alignment horizontal="center" vertical="center"/>
    </xf>
    <xf numFmtId="0" fontId="9" fillId="0" borderId="1" xfId="1" applyFont="1" applyBorder="1">
      <alignment vertical="center"/>
    </xf>
    <xf numFmtId="0" fontId="9" fillId="0" borderId="6" xfId="1" applyFont="1" applyBorder="1" applyAlignment="1">
      <alignment vertical="center" wrapText="1"/>
    </xf>
    <xf numFmtId="4" fontId="12" fillId="2" borderId="3" xfId="1" applyNumberFormat="1" applyFont="1" applyFill="1" applyBorder="1">
      <alignment vertical="center"/>
    </xf>
    <xf numFmtId="0" fontId="9" fillId="0" borderId="3" xfId="1" applyFont="1" applyBorder="1" applyAlignment="1">
      <alignment horizontal="left" vertical="center"/>
    </xf>
    <xf numFmtId="0" fontId="14" fillId="0" borderId="3" xfId="1" applyFont="1" applyBorder="1" applyAlignment="1">
      <alignment horizontal="left" vertical="center"/>
    </xf>
    <xf numFmtId="4" fontId="10" fillId="0" borderId="4" xfId="1" applyNumberFormat="1" applyFont="1" applyBorder="1">
      <alignment vertical="center"/>
    </xf>
    <xf numFmtId="0" fontId="10" fillId="0" borderId="1" xfId="1" applyFont="1" applyBorder="1" applyAlignment="1">
      <alignment horizontal="left" vertical="center"/>
    </xf>
    <xf numFmtId="0" fontId="10" fillId="0" borderId="7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5" fillId="0" borderId="1" xfId="1" applyFont="1" applyBorder="1" applyAlignment="1">
      <alignment horizontal="left" vertical="center"/>
    </xf>
    <xf numFmtId="0" fontId="13" fillId="0" borderId="6" xfId="1" applyFont="1" applyBorder="1" applyAlignment="1">
      <alignment vertical="center" wrapText="1"/>
    </xf>
    <xf numFmtId="4" fontId="10" fillId="0" borderId="13" xfId="1" applyNumberFormat="1" applyFont="1" applyBorder="1">
      <alignment vertical="center"/>
    </xf>
    <xf numFmtId="0" fontId="9" fillId="0" borderId="14" xfId="1" applyFont="1" applyBorder="1" applyAlignment="1">
      <alignment vertical="center" wrapText="1"/>
    </xf>
    <xf numFmtId="4" fontId="12" fillId="0" borderId="15" xfId="1" applyNumberFormat="1" applyFont="1" applyBorder="1">
      <alignment vertical="center"/>
    </xf>
    <xf numFmtId="40" fontId="12" fillId="0" borderId="16" xfId="1" applyNumberFormat="1" applyFont="1" applyBorder="1" applyAlignment="1">
      <alignment horizontal="right" vertical="center"/>
    </xf>
    <xf numFmtId="0" fontId="13" fillId="0" borderId="15" xfId="1" applyFont="1" applyBorder="1" applyAlignment="1">
      <alignment horizontal="center" vertical="center"/>
    </xf>
    <xf numFmtId="0" fontId="19" fillId="2" borderId="15" xfId="1" applyFont="1" applyFill="1" applyBorder="1" applyAlignment="1">
      <alignment horizontal="center" vertical="center"/>
    </xf>
    <xf numFmtId="0" fontId="13" fillId="0" borderId="15" xfId="1" applyFont="1" applyBorder="1" applyAlignment="1">
      <alignment horizontal="left" vertical="center"/>
    </xf>
    <xf numFmtId="0" fontId="13" fillId="0" borderId="17" xfId="1" applyFont="1" applyBorder="1">
      <alignment vertical="center"/>
    </xf>
    <xf numFmtId="0" fontId="12" fillId="0" borderId="18" xfId="1" applyFont="1" applyBorder="1" applyAlignment="1">
      <alignment horizontal="center" vertical="center"/>
    </xf>
    <xf numFmtId="0" fontId="19" fillId="2" borderId="3" xfId="1" applyFont="1" applyFill="1" applyBorder="1" applyAlignment="1">
      <alignment horizontal="center" vertical="center"/>
    </xf>
    <xf numFmtId="40" fontId="19" fillId="0" borderId="4" xfId="1" applyNumberFormat="1" applyFont="1" applyBorder="1" applyAlignment="1">
      <alignment horizontal="right" vertical="center"/>
    </xf>
    <xf numFmtId="58" fontId="13" fillId="0" borderId="4" xfId="1" applyNumberFormat="1" applyFont="1" applyBorder="1" applyAlignment="1">
      <alignment horizontal="left" vertical="center" wrapText="1"/>
    </xf>
    <xf numFmtId="40" fontId="19" fillId="0" borderId="3" xfId="1" applyNumberFormat="1" applyFont="1" applyBorder="1" applyAlignment="1">
      <alignment horizontal="right" vertical="center"/>
    </xf>
    <xf numFmtId="0" fontId="13" fillId="0" borderId="4" xfId="1" applyFont="1" applyBorder="1" applyAlignment="1">
      <alignment horizontal="left" vertical="center" wrapText="1"/>
    </xf>
    <xf numFmtId="0" fontId="21" fillId="0" borderId="6" xfId="1" applyFont="1" applyBorder="1" applyAlignment="1">
      <alignment vertical="center" wrapText="1"/>
    </xf>
    <xf numFmtId="0" fontId="13" fillId="0" borderId="4" xfId="1" applyFont="1" applyBorder="1" applyAlignment="1">
      <alignment horizontal="left" vertical="center"/>
    </xf>
    <xf numFmtId="0" fontId="13" fillId="0" borderId="19" xfId="1" applyFont="1" applyBorder="1" applyAlignment="1">
      <alignment horizontal="left" vertical="center" wrapText="1"/>
    </xf>
    <xf numFmtId="0" fontId="9" fillId="0" borderId="6" xfId="1" applyFont="1" applyBorder="1" applyAlignment="1">
      <alignment horizontal="left" vertical="center"/>
    </xf>
    <xf numFmtId="0" fontId="12" fillId="0" borderId="3" xfId="1" applyFont="1" applyBorder="1" applyAlignment="1">
      <alignment horizontal="center" vertical="center"/>
    </xf>
    <xf numFmtId="0" fontId="23" fillId="0" borderId="0" xfId="1" applyFont="1" applyAlignment="1">
      <alignment horizontal="left" vertical="center"/>
    </xf>
    <xf numFmtId="0" fontId="24" fillId="0" borderId="0" xfId="1" applyFont="1" applyAlignment="1">
      <alignment horizontal="left" vertical="center"/>
    </xf>
    <xf numFmtId="0" fontId="24" fillId="4" borderId="0" xfId="1" applyFont="1" applyFill="1" applyAlignment="1">
      <alignment horizontal="left" vertical="center"/>
    </xf>
    <xf numFmtId="0" fontId="25" fillId="2" borderId="21" xfId="1" applyFont="1" applyFill="1" applyBorder="1" applyAlignment="1">
      <alignment horizontal="left" vertical="center"/>
    </xf>
    <xf numFmtId="0" fontId="25" fillId="0" borderId="0" xfId="1" applyFont="1" applyAlignment="1">
      <alignment horizontal="left" vertical="center"/>
    </xf>
    <xf numFmtId="0" fontId="25" fillId="0" borderId="21" xfId="1" applyFont="1" applyBorder="1" applyAlignment="1">
      <alignment horizontal="left" vertical="center"/>
    </xf>
    <xf numFmtId="0" fontId="25" fillId="0" borderId="0" xfId="1" applyFont="1">
      <alignment vertical="center"/>
    </xf>
    <xf numFmtId="58" fontId="25" fillId="2" borderId="21" xfId="1" applyNumberFormat="1" applyFont="1" applyFill="1" applyBorder="1" applyAlignment="1">
      <alignment horizontal="left" vertical="center"/>
    </xf>
    <xf numFmtId="0" fontId="26" fillId="2" borderId="21" xfId="1" applyFont="1" applyFill="1" applyBorder="1" applyAlignment="1">
      <alignment horizontal="left" vertical="center"/>
    </xf>
    <xf numFmtId="0" fontId="23" fillId="0" borderId="0" xfId="1" applyFont="1">
      <alignment vertical="center"/>
    </xf>
    <xf numFmtId="0" fontId="25" fillId="0" borderId="23" xfId="1" applyFont="1" applyBorder="1">
      <alignment vertical="center"/>
    </xf>
    <xf numFmtId="0" fontId="26" fillId="2" borderId="23" xfId="1" applyFont="1" applyFill="1" applyBorder="1" applyAlignment="1">
      <alignment vertical="center" wrapText="1"/>
    </xf>
    <xf numFmtId="0" fontId="12" fillId="2" borderId="6" xfId="1" applyFont="1" applyFill="1" applyBorder="1" applyAlignment="1">
      <alignment horizontal="center" vertical="center"/>
    </xf>
    <xf numFmtId="0" fontId="12" fillId="2" borderId="4" xfId="1" applyFont="1" applyFill="1" applyBorder="1" applyAlignment="1">
      <alignment horizontal="center" vertical="center"/>
    </xf>
    <xf numFmtId="0" fontId="15" fillId="0" borderId="6" xfId="1" applyFont="1" applyBorder="1" applyAlignment="1">
      <alignment horizontal="left" vertical="center"/>
    </xf>
    <xf numFmtId="0" fontId="15" fillId="0" borderId="1" xfId="1" applyFont="1" applyBorder="1" applyAlignment="1">
      <alignment horizontal="left" vertical="center"/>
    </xf>
    <xf numFmtId="0" fontId="15" fillId="0" borderId="4" xfId="1" applyFont="1" applyBorder="1" applyAlignment="1">
      <alignment horizontal="left" vertical="center"/>
    </xf>
    <xf numFmtId="0" fontId="3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left" vertical="center"/>
    </xf>
    <xf numFmtId="0" fontId="4" fillId="0" borderId="2" xfId="1" applyFont="1" applyBorder="1" applyAlignment="1">
      <alignment horizontal="left" vertical="center" wrapText="1"/>
    </xf>
    <xf numFmtId="0" fontId="10" fillId="0" borderId="7" xfId="1" applyFont="1" applyBorder="1" applyAlignment="1">
      <alignment horizontal="left" vertical="center"/>
    </xf>
    <xf numFmtId="0" fontId="10" fillId="0" borderId="1" xfId="1" applyFont="1" applyBorder="1" applyAlignment="1">
      <alignment horizontal="left" vertical="center"/>
    </xf>
    <xf numFmtId="0" fontId="10" fillId="0" borderId="11" xfId="1" applyFont="1" applyBorder="1" applyAlignment="1">
      <alignment horizontal="left" vertical="center"/>
    </xf>
    <xf numFmtId="0" fontId="10" fillId="0" borderId="4" xfId="1" applyFont="1" applyBorder="1" applyAlignment="1">
      <alignment horizontal="left" vertical="center"/>
    </xf>
    <xf numFmtId="0" fontId="18" fillId="3" borderId="8" xfId="1" applyFont="1" applyFill="1" applyBorder="1" applyAlignment="1">
      <alignment horizontal="center" vertical="center"/>
    </xf>
    <xf numFmtId="0" fontId="18" fillId="3" borderId="12" xfId="1" applyFont="1" applyFill="1" applyBorder="1" applyAlignment="1">
      <alignment horizontal="center" vertical="center"/>
    </xf>
    <xf numFmtId="9" fontId="12" fillId="2" borderId="6" xfId="1" applyNumberFormat="1" applyFont="1" applyFill="1" applyBorder="1" applyAlignment="1">
      <alignment horizontal="center" vertical="center"/>
    </xf>
    <xf numFmtId="0" fontId="13" fillId="0" borderId="19" xfId="1" applyFont="1" applyBorder="1" applyAlignment="1">
      <alignment horizontal="left" vertical="center"/>
    </xf>
    <xf numFmtId="0" fontId="13" fillId="0" borderId="15" xfId="1" applyFont="1" applyBorder="1" applyAlignment="1">
      <alignment horizontal="left" vertical="center"/>
    </xf>
    <xf numFmtId="0" fontId="12" fillId="0" borderId="19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28" fillId="0" borderId="0" xfId="1" applyFont="1" applyAlignment="1">
      <alignment horizontal="center" vertical="center"/>
    </xf>
    <xf numFmtId="0" fontId="27" fillId="0" borderId="0" xfId="1" applyFont="1" applyAlignment="1">
      <alignment horizontal="center" vertical="center"/>
    </xf>
    <xf numFmtId="31" fontId="25" fillId="0" borderId="21" xfId="1" applyNumberFormat="1" applyFont="1" applyBorder="1" applyAlignment="1">
      <alignment horizontal="left" vertical="center"/>
    </xf>
    <xf numFmtId="0" fontId="22" fillId="3" borderId="22" xfId="1" applyFont="1" applyFill="1" applyBorder="1" applyAlignment="1">
      <alignment horizontal="center" vertical="center"/>
    </xf>
    <xf numFmtId="0" fontId="16" fillId="3" borderId="21" xfId="1" applyFont="1" applyFill="1" applyBorder="1" applyAlignment="1">
      <alignment horizontal="center" vertical="center"/>
    </xf>
    <xf numFmtId="0" fontId="16" fillId="3" borderId="20" xfId="1" applyFont="1" applyFill="1" applyBorder="1" applyAlignment="1">
      <alignment horizontal="center" vertical="center"/>
    </xf>
    <xf numFmtId="14" fontId="9" fillId="0" borderId="19" xfId="1" applyNumberFormat="1" applyFont="1" applyBorder="1" applyAlignment="1">
      <alignment horizontal="center" vertical="center"/>
    </xf>
    <xf numFmtId="14" fontId="9" fillId="0" borderId="17" xfId="1" applyNumberFormat="1" applyFont="1" applyBorder="1" applyAlignment="1">
      <alignment horizontal="center" vertical="center"/>
    </xf>
    <xf numFmtId="14" fontId="9" fillId="0" borderId="15" xfId="1" applyNumberFormat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</cellXfs>
  <cellStyles count="2">
    <cellStyle name="常规" xfId="0" builtinId="0"/>
    <cellStyle name="常规_Sheet1" xfId="1" xr:uid="{AC2A7AB7-B1FE-4E63-8C2F-FD21F00271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8EE97-5E04-42BF-A2C3-73FC1EC19EFC}">
  <dimension ref="A1:I55"/>
  <sheetViews>
    <sheetView tabSelected="1" topLeftCell="A2" zoomScale="85" zoomScaleNormal="85" workbookViewId="0">
      <selection activeCell="B6" sqref="B6"/>
    </sheetView>
  </sheetViews>
  <sheetFormatPr defaultColWidth="9" defaultRowHeight="13.8" x14ac:dyDescent="0.25"/>
  <cols>
    <col min="1" max="1" width="10.33203125" customWidth="1"/>
    <col min="2" max="2" width="21.21875" customWidth="1"/>
    <col min="3" max="3" width="33.109375" customWidth="1"/>
    <col min="4" max="4" width="7" customWidth="1"/>
    <col min="5" max="5" width="6" customWidth="1"/>
    <col min="6" max="6" width="7.6640625" customWidth="1"/>
    <col min="7" max="7" width="12.88671875" customWidth="1"/>
    <col min="8" max="8" width="12.5546875" customWidth="1"/>
    <col min="9" max="9" width="60.33203125" customWidth="1"/>
    <col min="10" max="10" width="11.109375" customWidth="1"/>
  </cols>
  <sheetData>
    <row r="1" spans="1:9" ht="17.399999999999999" x14ac:dyDescent="0.25">
      <c r="A1" s="87" t="s">
        <v>100</v>
      </c>
      <c r="B1" s="88"/>
      <c r="C1" s="88"/>
      <c r="D1" s="88"/>
      <c r="E1" s="88"/>
      <c r="F1" s="88"/>
      <c r="G1" s="88"/>
      <c r="H1" s="88"/>
      <c r="I1" s="88"/>
    </row>
    <row r="2" spans="1:9" ht="36" customHeight="1" thickBot="1" x14ac:dyDescent="0.3">
      <c r="A2" s="62" t="s">
        <v>99</v>
      </c>
      <c r="B2" s="67" t="s">
        <v>98</v>
      </c>
      <c r="C2" s="62" t="s">
        <v>97</v>
      </c>
      <c r="D2" s="66" t="s">
        <v>96</v>
      </c>
      <c r="E2" s="66"/>
      <c r="F2" s="66"/>
      <c r="G2" s="66"/>
      <c r="H2" s="62"/>
      <c r="I2" s="65"/>
    </row>
    <row r="3" spans="1:9" ht="18" thickBot="1" x14ac:dyDescent="0.3">
      <c r="A3" s="60" t="s">
        <v>95</v>
      </c>
      <c r="B3" s="64" t="s">
        <v>94</v>
      </c>
      <c r="C3" s="62" t="s">
        <v>93</v>
      </c>
      <c r="D3" s="61" t="s">
        <v>92</v>
      </c>
      <c r="E3" s="61"/>
      <c r="F3" s="61"/>
      <c r="G3" s="61"/>
      <c r="H3" s="60"/>
      <c r="I3" s="56"/>
    </row>
    <row r="4" spans="1:9" ht="18" thickBot="1" x14ac:dyDescent="0.3">
      <c r="A4" s="60" t="s">
        <v>91</v>
      </c>
      <c r="B4" s="63" t="s">
        <v>90</v>
      </c>
      <c r="C4" s="62" t="s">
        <v>89</v>
      </c>
      <c r="D4" s="89">
        <v>44805</v>
      </c>
      <c r="E4" s="89"/>
      <c r="F4" s="89"/>
      <c r="G4" s="61"/>
      <c r="H4" s="57"/>
      <c r="I4" s="56"/>
    </row>
    <row r="5" spans="1:9" ht="18" thickBot="1" x14ac:dyDescent="0.3">
      <c r="A5" s="60" t="s">
        <v>88</v>
      </c>
      <c r="B5" s="59">
        <v>10</v>
      </c>
      <c r="C5" s="62" t="s">
        <v>87</v>
      </c>
      <c r="D5" s="61"/>
      <c r="E5" s="61"/>
      <c r="F5" s="61"/>
      <c r="G5" s="61"/>
      <c r="H5" s="60"/>
      <c r="I5" s="56"/>
    </row>
    <row r="6" spans="1:9" ht="18" thickBot="1" x14ac:dyDescent="0.3">
      <c r="A6" s="60" t="s">
        <v>86</v>
      </c>
      <c r="B6" s="59"/>
      <c r="C6" s="58" t="s">
        <v>85</v>
      </c>
      <c r="D6" s="58"/>
      <c r="E6" s="58"/>
      <c r="F6" s="58"/>
      <c r="G6" s="58"/>
      <c r="H6" s="57"/>
      <c r="I6" s="56"/>
    </row>
    <row r="7" spans="1:9" ht="18" thickBot="1" x14ac:dyDescent="0.3">
      <c r="A7" s="90" t="s">
        <v>84</v>
      </c>
      <c r="B7" s="91"/>
      <c r="C7" s="91"/>
      <c r="D7" s="91"/>
      <c r="E7" s="91"/>
      <c r="F7" s="91"/>
      <c r="G7" s="90" t="s">
        <v>83</v>
      </c>
      <c r="H7" s="91"/>
      <c r="I7" s="92"/>
    </row>
    <row r="8" spans="1:9" x14ac:dyDescent="0.25">
      <c r="A8" s="23" t="s">
        <v>20</v>
      </c>
      <c r="B8" s="24" t="s">
        <v>19</v>
      </c>
      <c r="C8" s="24" t="s">
        <v>18</v>
      </c>
      <c r="D8" s="25" t="s">
        <v>26</v>
      </c>
      <c r="E8" s="25" t="s">
        <v>82</v>
      </c>
      <c r="F8" s="24" t="s">
        <v>15</v>
      </c>
      <c r="G8" s="24" t="s">
        <v>12</v>
      </c>
      <c r="H8" s="24" t="s">
        <v>14</v>
      </c>
      <c r="I8" s="22" t="s">
        <v>13</v>
      </c>
    </row>
    <row r="9" spans="1:9" x14ac:dyDescent="0.25">
      <c r="A9" s="21" t="s">
        <v>81</v>
      </c>
      <c r="B9" s="70" t="s">
        <v>80</v>
      </c>
      <c r="C9" s="71"/>
      <c r="D9" s="71"/>
      <c r="E9" s="71"/>
      <c r="F9" s="71"/>
      <c r="G9" s="71"/>
      <c r="H9" s="72"/>
      <c r="I9" s="11"/>
    </row>
    <row r="10" spans="1:9" ht="15" customHeight="1" x14ac:dyDescent="0.25">
      <c r="A10" s="85" t="s">
        <v>79</v>
      </c>
      <c r="B10" s="93" t="s">
        <v>78</v>
      </c>
      <c r="C10" s="13" t="s">
        <v>77</v>
      </c>
      <c r="D10" s="10">
        <v>3</v>
      </c>
      <c r="E10" s="10">
        <v>1</v>
      </c>
      <c r="F10" s="20" t="s">
        <v>70</v>
      </c>
      <c r="G10" s="14">
        <v>530</v>
      </c>
      <c r="H10" s="14">
        <f>D10*E10*G10</f>
        <v>1590</v>
      </c>
      <c r="I10" s="29" t="s">
        <v>76</v>
      </c>
    </row>
    <row r="11" spans="1:9" ht="15" customHeight="1" x14ac:dyDescent="0.25">
      <c r="A11" s="96"/>
      <c r="B11" s="94"/>
      <c r="C11" s="13" t="s">
        <v>75</v>
      </c>
      <c r="D11" s="10">
        <v>2</v>
      </c>
      <c r="E11" s="10">
        <v>1</v>
      </c>
      <c r="F11" s="20" t="s">
        <v>70</v>
      </c>
      <c r="G11" s="14">
        <v>630</v>
      </c>
      <c r="H11" s="14">
        <f>D11*E11*G11</f>
        <v>1260</v>
      </c>
      <c r="I11" s="29" t="s">
        <v>74</v>
      </c>
    </row>
    <row r="12" spans="1:9" ht="15" customHeight="1" x14ac:dyDescent="0.25">
      <c r="A12" s="96"/>
      <c r="B12" s="94"/>
      <c r="C12" s="13" t="s">
        <v>73</v>
      </c>
      <c r="D12" s="10">
        <v>4</v>
      </c>
      <c r="E12" s="10">
        <v>1</v>
      </c>
      <c r="F12" s="20" t="s">
        <v>70</v>
      </c>
      <c r="G12" s="14">
        <v>600</v>
      </c>
      <c r="H12" s="14">
        <f>D12*E12*G12</f>
        <v>2400</v>
      </c>
      <c r="I12" s="29" t="s">
        <v>72</v>
      </c>
    </row>
    <row r="13" spans="1:9" ht="15" customHeight="1" x14ac:dyDescent="0.25">
      <c r="A13" s="96"/>
      <c r="B13" s="94"/>
      <c r="C13" s="13" t="s">
        <v>71</v>
      </c>
      <c r="D13" s="10">
        <v>1</v>
      </c>
      <c r="E13" s="10">
        <v>2</v>
      </c>
      <c r="F13" s="20" t="s">
        <v>70</v>
      </c>
      <c r="G13" s="14">
        <v>380</v>
      </c>
      <c r="H13" s="14">
        <f>D13*E13*G13</f>
        <v>760</v>
      </c>
      <c r="I13" s="29" t="s">
        <v>69</v>
      </c>
    </row>
    <row r="14" spans="1:9" ht="15" customHeight="1" x14ac:dyDescent="0.25">
      <c r="A14" s="96"/>
      <c r="B14" s="94"/>
      <c r="C14" s="13" t="s">
        <v>101</v>
      </c>
      <c r="D14" s="10">
        <v>1</v>
      </c>
      <c r="E14" s="10">
        <v>1</v>
      </c>
      <c r="F14" s="20" t="s">
        <v>103</v>
      </c>
      <c r="G14" s="14">
        <v>1000</v>
      </c>
      <c r="H14" s="14">
        <f t="shared" ref="H14:H16" si="0">D14*E14*G14</f>
        <v>1000</v>
      </c>
      <c r="I14" s="29" t="s">
        <v>106</v>
      </c>
    </row>
    <row r="15" spans="1:9" ht="15" customHeight="1" x14ac:dyDescent="0.25">
      <c r="A15" s="96"/>
      <c r="B15" s="94"/>
      <c r="C15" s="13" t="s">
        <v>102</v>
      </c>
      <c r="D15" s="10">
        <v>1</v>
      </c>
      <c r="E15" s="10">
        <v>1</v>
      </c>
      <c r="F15" s="20" t="s">
        <v>104</v>
      </c>
      <c r="G15" s="14">
        <v>800</v>
      </c>
      <c r="H15" s="14">
        <f t="shared" si="0"/>
        <v>800</v>
      </c>
      <c r="I15" s="29" t="s">
        <v>107</v>
      </c>
    </row>
    <row r="16" spans="1:9" ht="15" customHeight="1" x14ac:dyDescent="0.25">
      <c r="A16" s="86"/>
      <c r="B16" s="95"/>
      <c r="C16" s="13" t="s">
        <v>120</v>
      </c>
      <c r="D16" s="10">
        <v>1</v>
      </c>
      <c r="E16" s="10">
        <v>1</v>
      </c>
      <c r="F16" s="20" t="s">
        <v>105</v>
      </c>
      <c r="G16" s="14">
        <v>944</v>
      </c>
      <c r="H16" s="14">
        <f t="shared" si="0"/>
        <v>944</v>
      </c>
      <c r="I16" s="29" t="s">
        <v>121</v>
      </c>
    </row>
    <row r="17" spans="1:9" ht="15" customHeight="1" x14ac:dyDescent="0.25">
      <c r="A17" s="55" t="s">
        <v>68</v>
      </c>
      <c r="B17" s="29" t="s">
        <v>67</v>
      </c>
      <c r="C17" s="13" t="s">
        <v>65</v>
      </c>
      <c r="D17" s="10">
        <v>1</v>
      </c>
      <c r="E17" s="10">
        <v>2</v>
      </c>
      <c r="F17" s="20" t="s">
        <v>66</v>
      </c>
      <c r="G17" s="14">
        <v>2073.5</v>
      </c>
      <c r="H17" s="14">
        <f>D17*E17*G17</f>
        <v>4147</v>
      </c>
      <c r="I17" s="13" t="s">
        <v>65</v>
      </c>
    </row>
    <row r="18" spans="1:9" ht="15" customHeight="1" thickBot="1" x14ac:dyDescent="0.3">
      <c r="A18" s="76" t="s">
        <v>5</v>
      </c>
      <c r="B18" s="77"/>
      <c r="C18" s="77"/>
      <c r="D18" s="77"/>
      <c r="E18" s="77"/>
      <c r="F18" s="77"/>
      <c r="G18" s="79"/>
      <c r="H18" s="12">
        <f>SUM(H10:H17)</f>
        <v>12901</v>
      </c>
      <c r="I18" s="54"/>
    </row>
    <row r="19" spans="1:9" x14ac:dyDescent="0.25">
      <c r="A19" s="23" t="s">
        <v>20</v>
      </c>
      <c r="B19" s="24" t="s">
        <v>19</v>
      </c>
      <c r="C19" s="24" t="s">
        <v>18</v>
      </c>
      <c r="D19" s="25" t="s">
        <v>26</v>
      </c>
      <c r="E19" s="25" t="s">
        <v>16</v>
      </c>
      <c r="F19" s="24" t="s">
        <v>15</v>
      </c>
      <c r="G19" s="24" t="s">
        <v>12</v>
      </c>
      <c r="H19" s="24" t="s">
        <v>14</v>
      </c>
      <c r="I19" s="22" t="s">
        <v>13</v>
      </c>
    </row>
    <row r="20" spans="1:9" ht="15" customHeight="1" x14ac:dyDescent="0.25">
      <c r="A20" s="21" t="s">
        <v>64</v>
      </c>
      <c r="B20" s="70" t="s">
        <v>63</v>
      </c>
      <c r="C20" s="71"/>
      <c r="D20" s="71"/>
      <c r="E20" s="71"/>
      <c r="F20" s="71"/>
      <c r="G20" s="71"/>
      <c r="H20" s="72"/>
      <c r="I20" s="11"/>
    </row>
    <row r="21" spans="1:9" ht="15" customHeight="1" x14ac:dyDescent="0.25">
      <c r="A21" s="45" t="s">
        <v>62</v>
      </c>
      <c r="B21" s="53" t="s">
        <v>61</v>
      </c>
      <c r="C21" s="34" t="s">
        <v>60</v>
      </c>
      <c r="D21" s="46">
        <v>5</v>
      </c>
      <c r="E21" s="46">
        <v>1</v>
      </c>
      <c r="F21" s="16" t="s">
        <v>6</v>
      </c>
      <c r="G21" s="49">
        <v>2388</v>
      </c>
      <c r="H21" s="14">
        <f t="shared" ref="H21:H29" si="1">D21*E21*G21</f>
        <v>11940</v>
      </c>
      <c r="I21" s="51" t="s">
        <v>58</v>
      </c>
    </row>
    <row r="22" spans="1:9" ht="15" customHeight="1" x14ac:dyDescent="0.25">
      <c r="A22" s="45" t="s">
        <v>59</v>
      </c>
      <c r="B22" s="53" t="s">
        <v>61</v>
      </c>
      <c r="C22" s="34" t="s">
        <v>108</v>
      </c>
      <c r="D22" s="46">
        <v>3</v>
      </c>
      <c r="E22" s="46">
        <v>1</v>
      </c>
      <c r="F22" s="16" t="s">
        <v>6</v>
      </c>
      <c r="G22" s="49">
        <v>2388</v>
      </c>
      <c r="H22" s="14">
        <f t="shared" si="1"/>
        <v>7164</v>
      </c>
      <c r="I22" s="51" t="s">
        <v>58</v>
      </c>
    </row>
    <row r="23" spans="1:9" ht="15" customHeight="1" x14ac:dyDescent="0.25">
      <c r="A23" s="45" t="s">
        <v>57</v>
      </c>
      <c r="B23" s="53" t="s">
        <v>55</v>
      </c>
      <c r="C23" s="52" t="s">
        <v>109</v>
      </c>
      <c r="D23" s="46">
        <v>1</v>
      </c>
      <c r="E23" s="46">
        <v>3</v>
      </c>
      <c r="F23" s="16" t="s">
        <v>6</v>
      </c>
      <c r="G23" s="49">
        <v>800</v>
      </c>
      <c r="H23" s="14">
        <f t="shared" si="1"/>
        <v>2400</v>
      </c>
      <c r="I23" s="51" t="s">
        <v>110</v>
      </c>
    </row>
    <row r="24" spans="1:9" ht="15" customHeight="1" x14ac:dyDescent="0.25">
      <c r="A24" s="45" t="s">
        <v>56</v>
      </c>
      <c r="B24" s="53" t="s">
        <v>55</v>
      </c>
      <c r="C24" s="52" t="s">
        <v>109</v>
      </c>
      <c r="D24" s="46">
        <v>2</v>
      </c>
      <c r="E24" s="46">
        <v>1</v>
      </c>
      <c r="F24" s="16" t="s">
        <v>6</v>
      </c>
      <c r="G24" s="49">
        <v>800</v>
      </c>
      <c r="H24" s="14">
        <f t="shared" si="1"/>
        <v>1600</v>
      </c>
      <c r="I24" s="51" t="s">
        <v>111</v>
      </c>
    </row>
    <row r="25" spans="1:9" x14ac:dyDescent="0.25">
      <c r="A25" s="45" t="s">
        <v>54</v>
      </c>
      <c r="B25" s="34" t="s">
        <v>53</v>
      </c>
      <c r="C25" s="50" t="s">
        <v>52</v>
      </c>
      <c r="D25" s="46">
        <v>1</v>
      </c>
      <c r="E25" s="46">
        <v>1</v>
      </c>
      <c r="F25" s="16" t="s">
        <v>51</v>
      </c>
      <c r="G25" s="49">
        <v>5000</v>
      </c>
      <c r="H25" s="14">
        <f t="shared" si="1"/>
        <v>5000</v>
      </c>
      <c r="I25" s="27"/>
    </row>
    <row r="26" spans="1:9" x14ac:dyDescent="0.25">
      <c r="A26" s="45" t="s">
        <v>50</v>
      </c>
      <c r="B26" s="34" t="s">
        <v>49</v>
      </c>
      <c r="C26" s="48">
        <v>44807</v>
      </c>
      <c r="D26" s="46">
        <v>10</v>
      </c>
      <c r="E26" s="46">
        <v>1</v>
      </c>
      <c r="F26" s="16" t="s">
        <v>44</v>
      </c>
      <c r="G26" s="47">
        <v>98</v>
      </c>
      <c r="H26" s="14">
        <f t="shared" si="1"/>
        <v>980</v>
      </c>
      <c r="I26" s="27" t="s">
        <v>48</v>
      </c>
    </row>
    <row r="27" spans="1:9" ht="15" customHeight="1" x14ac:dyDescent="0.25">
      <c r="A27" s="85" t="s">
        <v>47</v>
      </c>
      <c r="B27" s="83" t="s">
        <v>46</v>
      </c>
      <c r="C27" s="34" t="s">
        <v>112</v>
      </c>
      <c r="D27" s="46">
        <v>1</v>
      </c>
      <c r="E27" s="46">
        <v>1</v>
      </c>
      <c r="F27" s="16" t="s">
        <v>44</v>
      </c>
      <c r="G27" s="14">
        <v>200</v>
      </c>
      <c r="H27" s="14">
        <f t="shared" si="1"/>
        <v>200</v>
      </c>
      <c r="I27" s="29" t="s">
        <v>45</v>
      </c>
    </row>
    <row r="28" spans="1:9" ht="15" customHeight="1" x14ac:dyDescent="0.25">
      <c r="A28" s="86"/>
      <c r="B28" s="84"/>
      <c r="C28" s="34" t="s">
        <v>113</v>
      </c>
      <c r="D28" s="46">
        <v>1</v>
      </c>
      <c r="E28" s="46">
        <v>1</v>
      </c>
      <c r="F28" s="16" t="s">
        <v>44</v>
      </c>
      <c r="G28" s="14">
        <v>2000</v>
      </c>
      <c r="H28" s="14">
        <f t="shared" si="1"/>
        <v>2000</v>
      </c>
      <c r="I28" s="29"/>
    </row>
    <row r="29" spans="1:9" ht="15" customHeight="1" x14ac:dyDescent="0.25">
      <c r="A29" s="45" t="s">
        <v>43</v>
      </c>
      <c r="B29" s="44" t="s">
        <v>42</v>
      </c>
      <c r="C29" s="43" t="s">
        <v>41</v>
      </c>
      <c r="D29" s="42">
        <v>10</v>
      </c>
      <c r="E29" s="42">
        <v>1</v>
      </c>
      <c r="F29" s="41" t="s">
        <v>40</v>
      </c>
      <c r="G29" s="40">
        <v>5</v>
      </c>
      <c r="H29" s="39">
        <f t="shared" si="1"/>
        <v>50</v>
      </c>
      <c r="I29" s="38"/>
    </row>
    <row r="30" spans="1:9" ht="15" customHeight="1" thickBot="1" x14ac:dyDescent="0.3">
      <c r="A30" s="76" t="s">
        <v>5</v>
      </c>
      <c r="B30" s="77"/>
      <c r="C30" s="77"/>
      <c r="D30" s="77"/>
      <c r="E30" s="77"/>
      <c r="F30" s="77"/>
      <c r="G30" s="77"/>
      <c r="H30" s="37">
        <f>SUM(H21:H29)</f>
        <v>31334</v>
      </c>
      <c r="I30" s="36"/>
    </row>
    <row r="31" spans="1:9" x14ac:dyDescent="0.25">
      <c r="A31" s="23" t="s">
        <v>20</v>
      </c>
      <c r="B31" s="24" t="s">
        <v>19</v>
      </c>
      <c r="C31" s="24" t="s">
        <v>18</v>
      </c>
      <c r="D31" s="80" t="s">
        <v>17</v>
      </c>
      <c r="E31" s="81"/>
      <c r="F31" s="24" t="s">
        <v>15</v>
      </c>
      <c r="G31" s="24" t="s">
        <v>12</v>
      </c>
      <c r="H31" s="24" t="s">
        <v>14</v>
      </c>
      <c r="I31" s="22" t="s">
        <v>13</v>
      </c>
    </row>
    <row r="32" spans="1:9" x14ac:dyDescent="0.25">
      <c r="A32" s="21" t="s">
        <v>39</v>
      </c>
      <c r="B32" s="35" t="s">
        <v>38</v>
      </c>
      <c r="C32" s="32"/>
      <c r="D32" s="32"/>
      <c r="E32" s="32"/>
      <c r="F32" s="32"/>
      <c r="G32" s="32"/>
      <c r="H32" s="31"/>
      <c r="I32" s="11"/>
    </row>
    <row r="33" spans="1:9" x14ac:dyDescent="0.25">
      <c r="A33" s="18" t="s">
        <v>37</v>
      </c>
      <c r="B33" s="34"/>
      <c r="C33" s="13"/>
      <c r="D33" s="68"/>
      <c r="E33" s="69"/>
      <c r="F33" s="20"/>
      <c r="G33" s="14"/>
      <c r="H33" s="14"/>
      <c r="I33" s="29"/>
    </row>
    <row r="34" spans="1:9" ht="14.4" thickBot="1" x14ac:dyDescent="0.3">
      <c r="A34" s="33" t="s">
        <v>36</v>
      </c>
      <c r="B34" s="32"/>
      <c r="C34" s="32"/>
      <c r="D34" s="32"/>
      <c r="E34" s="32"/>
      <c r="F34" s="32"/>
      <c r="G34" s="32"/>
      <c r="H34" s="31">
        <f>SUM(H33:H33)</f>
        <v>0</v>
      </c>
      <c r="I34" s="11"/>
    </row>
    <row r="35" spans="1:9" x14ac:dyDescent="0.25">
      <c r="A35" s="23" t="s">
        <v>20</v>
      </c>
      <c r="B35" s="24" t="s">
        <v>19</v>
      </c>
      <c r="C35" s="24" t="s">
        <v>18</v>
      </c>
      <c r="D35" s="80" t="s">
        <v>17</v>
      </c>
      <c r="E35" s="81"/>
      <c r="F35" s="24" t="s">
        <v>15</v>
      </c>
      <c r="G35" s="24" t="s">
        <v>12</v>
      </c>
      <c r="H35" s="24" t="s">
        <v>14</v>
      </c>
      <c r="I35" s="22" t="s">
        <v>13</v>
      </c>
    </row>
    <row r="36" spans="1:9" x14ac:dyDescent="0.25">
      <c r="A36" s="21" t="s">
        <v>35</v>
      </c>
      <c r="B36" s="70" t="s">
        <v>34</v>
      </c>
      <c r="C36" s="71"/>
      <c r="D36" s="71"/>
      <c r="E36" s="71"/>
      <c r="F36" s="71"/>
      <c r="G36" s="71"/>
      <c r="H36" s="72"/>
      <c r="I36" s="11"/>
    </row>
    <row r="37" spans="1:9" x14ac:dyDescent="0.25">
      <c r="A37" s="18" t="s">
        <v>33</v>
      </c>
      <c r="B37" s="30" t="s">
        <v>29</v>
      </c>
      <c r="C37" s="29" t="s">
        <v>118</v>
      </c>
      <c r="D37" s="68">
        <v>4</v>
      </c>
      <c r="E37" s="69"/>
      <c r="F37" s="20" t="s">
        <v>27</v>
      </c>
      <c r="G37" s="28">
        <v>257</v>
      </c>
      <c r="H37" s="14">
        <f>D37*G37</f>
        <v>1028</v>
      </c>
      <c r="I37" s="27"/>
    </row>
    <row r="38" spans="1:9" x14ac:dyDescent="0.25">
      <c r="A38" s="18" t="s">
        <v>32</v>
      </c>
      <c r="B38" s="30" t="s">
        <v>31</v>
      </c>
      <c r="C38" s="29" t="s">
        <v>122</v>
      </c>
      <c r="D38" s="68">
        <v>5</v>
      </c>
      <c r="E38" s="69"/>
      <c r="F38" s="20" t="s">
        <v>27</v>
      </c>
      <c r="G38" s="28">
        <v>229.6</v>
      </c>
      <c r="H38" s="14">
        <f>D38*G38</f>
        <v>1148</v>
      </c>
      <c r="I38" s="27"/>
    </row>
    <row r="39" spans="1:9" x14ac:dyDescent="0.25">
      <c r="A39" s="18" t="s">
        <v>30</v>
      </c>
      <c r="B39" s="30" t="s">
        <v>29</v>
      </c>
      <c r="C39" s="29" t="s">
        <v>28</v>
      </c>
      <c r="D39" s="68">
        <v>4</v>
      </c>
      <c r="E39" s="69"/>
      <c r="F39" s="20" t="s">
        <v>27</v>
      </c>
      <c r="G39" s="28">
        <v>298</v>
      </c>
      <c r="H39" s="14">
        <f>D39*G39</f>
        <v>1192</v>
      </c>
      <c r="I39" s="27"/>
    </row>
    <row r="40" spans="1:9" x14ac:dyDescent="0.25">
      <c r="A40" s="18" t="s">
        <v>114</v>
      </c>
      <c r="B40" s="30" t="s">
        <v>115</v>
      </c>
      <c r="C40" s="29" t="s">
        <v>119</v>
      </c>
      <c r="D40" s="68">
        <v>2</v>
      </c>
      <c r="E40" s="69"/>
      <c r="F40" s="20" t="s">
        <v>27</v>
      </c>
      <c r="G40" s="28">
        <v>185</v>
      </c>
      <c r="H40" s="14">
        <f>D40*G40</f>
        <v>370</v>
      </c>
      <c r="I40" s="27"/>
    </row>
    <row r="41" spans="1:9" ht="14.4" thickBot="1" x14ac:dyDescent="0.3">
      <c r="A41" s="76" t="s">
        <v>5</v>
      </c>
      <c r="B41" s="77"/>
      <c r="C41" s="77"/>
      <c r="D41" s="77"/>
      <c r="E41" s="77"/>
      <c r="F41" s="77"/>
      <c r="G41" s="79"/>
      <c r="H41" s="12">
        <f>SUM(H37:H40)</f>
        <v>3738</v>
      </c>
      <c r="I41" s="11"/>
    </row>
    <row r="42" spans="1:9" x14ac:dyDescent="0.25">
      <c r="A42" s="23" t="s">
        <v>20</v>
      </c>
      <c r="B42" s="24" t="s">
        <v>19</v>
      </c>
      <c r="C42" s="24" t="s">
        <v>18</v>
      </c>
      <c r="D42" s="80" t="s">
        <v>26</v>
      </c>
      <c r="E42" s="81"/>
      <c r="F42" s="24" t="s">
        <v>15</v>
      </c>
      <c r="G42" s="24" t="s">
        <v>12</v>
      </c>
      <c r="H42" s="24" t="s">
        <v>14</v>
      </c>
      <c r="I42" s="22" t="s">
        <v>13</v>
      </c>
    </row>
    <row r="43" spans="1:9" x14ac:dyDescent="0.25">
      <c r="A43" s="21" t="s">
        <v>25</v>
      </c>
      <c r="B43" s="70" t="s">
        <v>24</v>
      </c>
      <c r="C43" s="71"/>
      <c r="D43" s="71"/>
      <c r="E43" s="71"/>
      <c r="F43" s="71"/>
      <c r="G43" s="71"/>
      <c r="H43" s="71"/>
      <c r="I43" s="71"/>
    </row>
    <row r="44" spans="1:9" x14ac:dyDescent="0.25">
      <c r="A44" s="18" t="s">
        <v>23</v>
      </c>
      <c r="B44" s="13" t="s">
        <v>22</v>
      </c>
      <c r="C44" s="13"/>
      <c r="D44" s="82">
        <v>0.08</v>
      </c>
      <c r="E44" s="69"/>
      <c r="F44" s="20" t="s">
        <v>21</v>
      </c>
      <c r="G44" s="15">
        <f>H18+H30+H34+H41</f>
        <v>47973</v>
      </c>
      <c r="H44" s="14">
        <f>D44*G44</f>
        <v>3837.84</v>
      </c>
      <c r="I44" s="11"/>
    </row>
    <row r="45" spans="1:9" ht="14.4" thickBot="1" x14ac:dyDescent="0.3">
      <c r="A45" s="76" t="s">
        <v>5</v>
      </c>
      <c r="B45" s="77"/>
      <c r="C45" s="77"/>
      <c r="D45" s="78"/>
      <c r="E45" s="78"/>
      <c r="F45" s="77"/>
      <c r="G45" s="79"/>
      <c r="H45" s="12">
        <f>SUM(H44:H44)</f>
        <v>3837.84</v>
      </c>
      <c r="I45" s="26"/>
    </row>
    <row r="46" spans="1:9" x14ac:dyDescent="0.25">
      <c r="A46" s="23" t="s">
        <v>20</v>
      </c>
      <c r="B46" s="24" t="s">
        <v>19</v>
      </c>
      <c r="C46" s="24" t="s">
        <v>18</v>
      </c>
      <c r="D46" s="25" t="s">
        <v>17</v>
      </c>
      <c r="E46" s="25" t="s">
        <v>16</v>
      </c>
      <c r="F46" s="24" t="s">
        <v>15</v>
      </c>
      <c r="G46" s="24" t="s">
        <v>12</v>
      </c>
      <c r="H46" s="24" t="s">
        <v>14</v>
      </c>
      <c r="I46" s="22" t="s">
        <v>13</v>
      </c>
    </row>
    <row r="47" spans="1:9" x14ac:dyDescent="0.25">
      <c r="A47" s="21" t="s">
        <v>11</v>
      </c>
      <c r="B47" s="70" t="s">
        <v>10</v>
      </c>
      <c r="C47" s="71"/>
      <c r="D47" s="71"/>
      <c r="E47" s="71"/>
      <c r="F47" s="71"/>
      <c r="G47" s="71"/>
      <c r="H47" s="71"/>
      <c r="I47" s="71"/>
    </row>
    <row r="48" spans="1:9" x14ac:dyDescent="0.25">
      <c r="A48" s="18" t="s">
        <v>9</v>
      </c>
      <c r="B48" s="13" t="s">
        <v>8</v>
      </c>
      <c r="C48" s="13"/>
      <c r="D48" s="17">
        <v>1</v>
      </c>
      <c r="E48" s="17">
        <v>2</v>
      </c>
      <c r="F48" s="20" t="s">
        <v>7</v>
      </c>
      <c r="G48" s="15">
        <v>500</v>
      </c>
      <c r="H48" s="14">
        <f>D48*E48*G48</f>
        <v>1000</v>
      </c>
      <c r="I48" s="19"/>
    </row>
    <row r="49" spans="1:9" x14ac:dyDescent="0.25">
      <c r="A49" s="18" t="s">
        <v>116</v>
      </c>
      <c r="B49" s="13" t="s">
        <v>117</v>
      </c>
      <c r="C49" s="13"/>
      <c r="D49" s="17">
        <v>2</v>
      </c>
      <c r="E49" s="17">
        <v>1</v>
      </c>
      <c r="F49" s="20" t="s">
        <v>7</v>
      </c>
      <c r="G49" s="15">
        <v>550</v>
      </c>
      <c r="H49" s="14">
        <f>D49*E49*G49</f>
        <v>1100</v>
      </c>
      <c r="I49" s="19"/>
    </row>
    <row r="50" spans="1:9" ht="16.5" customHeight="1" x14ac:dyDescent="0.25">
      <c r="A50" s="76" t="s">
        <v>5</v>
      </c>
      <c r="B50" s="77"/>
      <c r="C50" s="77"/>
      <c r="D50" s="77"/>
      <c r="E50" s="77"/>
      <c r="F50" s="77"/>
      <c r="G50" s="79"/>
      <c r="H50" s="12">
        <f>SUM(H48:H49)</f>
        <v>2100</v>
      </c>
      <c r="I50" s="11"/>
    </row>
    <row r="51" spans="1:9" s="4" customFormat="1" ht="19.5" customHeight="1" x14ac:dyDescent="0.25">
      <c r="A51" s="9" t="s">
        <v>4</v>
      </c>
      <c r="B51" s="8"/>
      <c r="C51" s="8"/>
      <c r="D51" s="8"/>
      <c r="E51" s="8"/>
      <c r="F51" s="8"/>
      <c r="G51" s="5"/>
      <c r="H51" s="7">
        <f>SUM(H18+H30+H34+H41+H45+H50)*1.06</f>
        <v>57145.490400000002</v>
      </c>
      <c r="I51" s="6"/>
    </row>
    <row r="52" spans="1:9" ht="33.75" customHeight="1" x14ac:dyDescent="0.25">
      <c r="A52" s="73" t="s">
        <v>3</v>
      </c>
      <c r="B52" s="74"/>
      <c r="C52" s="74"/>
      <c r="D52" s="74"/>
      <c r="E52" s="74"/>
      <c r="F52" s="74"/>
      <c r="G52" s="74"/>
      <c r="H52" s="74"/>
      <c r="I52" s="74"/>
    </row>
    <row r="53" spans="1:9" ht="35.25" customHeight="1" x14ac:dyDescent="0.25">
      <c r="A53" s="3"/>
      <c r="B53" s="75" t="s">
        <v>2</v>
      </c>
      <c r="C53" s="75"/>
      <c r="D53" s="75"/>
      <c r="E53" s="75"/>
      <c r="F53" s="75"/>
      <c r="G53" s="75"/>
      <c r="H53" s="75"/>
      <c r="I53" s="75"/>
    </row>
    <row r="54" spans="1:9" ht="32.25" customHeight="1" x14ac:dyDescent="0.25">
      <c r="A54" s="2"/>
      <c r="B54" s="1" t="s">
        <v>1</v>
      </c>
      <c r="C54" s="1"/>
      <c r="D54" s="1"/>
      <c r="E54" s="1"/>
      <c r="F54" s="1"/>
      <c r="G54" s="1"/>
      <c r="H54" s="1"/>
      <c r="I54" s="1"/>
    </row>
    <row r="55" spans="1:9" ht="32.25" customHeight="1" x14ac:dyDescent="0.25">
      <c r="A55" s="2"/>
      <c r="B55" s="1" t="s">
        <v>0</v>
      </c>
      <c r="C55" s="1"/>
      <c r="D55" s="1"/>
      <c r="E55" s="1"/>
      <c r="F55" s="1"/>
      <c r="G55" s="1"/>
      <c r="H55" s="1"/>
      <c r="I55" s="1"/>
    </row>
  </sheetData>
  <mergeCells count="29">
    <mergeCell ref="A1:I1"/>
    <mergeCell ref="D4:F4"/>
    <mergeCell ref="A7:F7"/>
    <mergeCell ref="G7:I7"/>
    <mergeCell ref="A18:G18"/>
    <mergeCell ref="B9:H9"/>
    <mergeCell ref="B10:B16"/>
    <mergeCell ref="A10:A16"/>
    <mergeCell ref="A41:G41"/>
    <mergeCell ref="D42:E42"/>
    <mergeCell ref="B43:I43"/>
    <mergeCell ref="D44:E44"/>
    <mergeCell ref="B20:H20"/>
    <mergeCell ref="D35:E35"/>
    <mergeCell ref="B27:B28"/>
    <mergeCell ref="A27:A28"/>
    <mergeCell ref="A30:G30"/>
    <mergeCell ref="D31:E31"/>
    <mergeCell ref="D33:E33"/>
    <mergeCell ref="A52:I52"/>
    <mergeCell ref="B53:I53"/>
    <mergeCell ref="A45:G45"/>
    <mergeCell ref="B47:I47"/>
    <mergeCell ref="A50:G50"/>
    <mergeCell ref="D38:E38"/>
    <mergeCell ref="D39:E39"/>
    <mergeCell ref="D40:E40"/>
    <mergeCell ref="B36:H36"/>
    <mergeCell ref="D37:E37"/>
  </mergeCells>
  <phoneticPr fontId="11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北京雁栖酒店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耿吴茜</dc:creator>
  <cp:lastModifiedBy>耿吴茜</cp:lastModifiedBy>
  <dcterms:created xsi:type="dcterms:W3CDTF">2022-09-07T01:41:54Z</dcterms:created>
  <dcterms:modified xsi:type="dcterms:W3CDTF">2022-09-07T09:41:28Z</dcterms:modified>
</cp:coreProperties>
</file>