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<sst xmlns="http://schemas.openxmlformats.org/spreadsheetml/2006/main" count="90">
  <si>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</si>
  <si>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</si>
  <si>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</si>
  <si>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</si>
  <si>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</si>
  <si>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</si>
  <si>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</si>
  <si>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</si>
  <si>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</si>
  <si>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</si>
  <si>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</si>
  <si>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</si>
  <si>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</si>
  <si>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</si>
  <si>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</si>
  <si>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</si>
  <si>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</si>
  <si>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</si>
  <si>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</si>
  <si>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</si>
  <si>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</si>
  <si>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</si>
  <si>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</si>
  <si>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</si>
  <si>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</si>
  <si>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</si>
  <si>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</si>
  <si>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</si>
  <si>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</si>
  <si>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</si>
  <si>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</si>
  <si>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</si>
  <si>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</si>
  <si>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</si>
  <si>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</si>
  <si>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</si>
  <si>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</si>
  <si>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</si>
  <si>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</si>
  <si>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</si>
  <si>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</si>
  <si>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团号：HMOA-181024-SXY617</t>
  </si>
  <si>
    <t>会议日期：2018.11.2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</si>
  <si>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</si>
  <si>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</si>
  <si>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</si>
  <si>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</si>
  <si>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</si>
  <si>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</si>
  <si>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</si>
  <si>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</si>
  <si>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</si>
  <si>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</si>
  <si>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</si>
  <si>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</si>
  <si>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运送物料车费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</si>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</sst>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43399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8"/>
      <c r="G10" s="68" t="s">
        <v>17</v>
      </c>
      <c r="H10" s="69" t="s">
        <v>18</v>
      </c>
      <c r="I10" s="67" t="s">
        <v>19</v>
      </c>
      <c r="J10" s="69"/>
      <c r="K10" s="68" t="s">
        <v>20</v>
      </c>
    </row>
    <row r="11" spans="2:11">
      <c r="B11" s="70">
        <v>1</v>
      </c>
      <c r="C11" s="71"/>
      <c r="D11" s="72" t="s">
        <v>21</v>
      </c>
      <c r="E11" s="73" t="s">
        <v>22</v>
      </c>
      <c r="F11" s="74"/>
      <c r="G11" s="75">
        <v>66</v>
      </c>
      <c r="H11" s="75">
        <f>G11</f>
        <v>66</v>
      </c>
      <c r="I11" s="92">
        <v>0</v>
      </c>
      <c r="J11" s="93"/>
      <c r="K11" s="94" t="s">
        <v>23</v>
      </c>
    </row>
    <row r="12" spans="2:11">
      <c r="B12" s="70">
        <v>2</v>
      </c>
      <c r="C12" s="71"/>
      <c r="D12" s="72"/>
      <c r="E12" s="71" t="s">
        <v>22</v>
      </c>
      <c r="F12" s="72"/>
      <c r="G12" s="75">
        <v>57</v>
      </c>
      <c r="H12" s="75">
        <f>G12</f>
        <v>57</v>
      </c>
      <c r="I12" s="92">
        <v>0</v>
      </c>
      <c r="J12" s="93"/>
      <c r="K12" s="94" t="s">
        <v>24</v>
      </c>
    </row>
    <row r="13" spans="2:11">
      <c r="B13" s="70">
        <v>3</v>
      </c>
      <c r="C13" s="71"/>
      <c r="D13" s="72"/>
      <c r="E13" s="76" t="s">
        <v>25</v>
      </c>
      <c r="F13" s="71"/>
      <c r="G13" s="75">
        <v>0</v>
      </c>
      <c r="H13" s="75">
        <f>G13</f>
        <v>0</v>
      </c>
      <c r="I13" s="92">
        <v>0</v>
      </c>
      <c r="J13" s="93"/>
      <c r="K13" s="94"/>
    </row>
    <row r="14" spans="2:11">
      <c r="B14" s="70">
        <v>4</v>
      </c>
      <c r="C14" s="71"/>
      <c r="D14" s="72"/>
      <c r="E14" s="76" t="s">
        <v>25</v>
      </c>
      <c r="F14" s="71"/>
      <c r="G14" s="75">
        <v>0</v>
      </c>
      <c r="H14" s="75">
        <f ca="1" t="shared" ref="H14:H19" si="0">G14</f>
        <v>0</v>
      </c>
      <c r="I14" s="92">
        <v>0</v>
      </c>
      <c r="J14" s="93"/>
      <c r="K14" s="94"/>
    </row>
    <row r="15" spans="2:11">
      <c r="B15" s="70">
        <v>5</v>
      </c>
      <c r="C15" s="71"/>
      <c r="D15" s="72"/>
      <c r="E15" s="76" t="s">
        <v>25</v>
      </c>
      <c r="F15" s="71"/>
      <c r="G15" s="75">
        <v>0</v>
      </c>
      <c r="H15" s="75">
        <f ca="1" t="shared" si="0"/>
        <v>0</v>
      </c>
      <c r="I15" s="92">
        <v>0</v>
      </c>
      <c r="J15" s="93"/>
      <c r="K15" s="94"/>
    </row>
    <row r="16" spans="2:11">
      <c r="B16" s="70">
        <v>6</v>
      </c>
      <c r="C16" s="71"/>
      <c r="D16" s="72"/>
      <c r="E16" s="76" t="s">
        <v>25</v>
      </c>
      <c r="F16" s="71"/>
      <c r="G16" s="75">
        <v>0</v>
      </c>
      <c r="H16" s="75">
        <f ca="1" t="shared" si="0"/>
        <v>0</v>
      </c>
      <c r="I16" s="92">
        <v>0</v>
      </c>
      <c r="J16" s="93"/>
      <c r="K16" s="94"/>
    </row>
    <row r="17" spans="2:11">
      <c r="B17" s="70">
        <v>7</v>
      </c>
      <c r="C17" s="71"/>
      <c r="D17" s="77" t="s">
        <v>26</v>
      </c>
      <c r="E17" s="72" t="s">
        <v>27</v>
      </c>
      <c r="F17" s="72"/>
      <c r="G17" s="75">
        <v>0</v>
      </c>
      <c r="H17" s="75">
        <f ca="1" t="shared" si="0"/>
        <v>0</v>
      </c>
      <c r="I17" s="92">
        <v>0</v>
      </c>
      <c r="J17" s="93"/>
      <c r="K17" s="94"/>
    </row>
    <row r="18" ht="20.1" customHeight="1" spans="2:11">
      <c r="B18" s="70">
        <v>8</v>
      </c>
      <c r="C18" s="71"/>
      <c r="D18" s="78"/>
      <c r="E18" s="72"/>
      <c r="F18" s="72"/>
      <c r="G18" s="75">
        <f ca="1" t="shared" ref="G18:G19" si="1">H18+I18</f>
        <v>0</v>
      </c>
      <c r="H18" s="75">
        <f ca="1" t="shared" si="0"/>
        <v>0</v>
      </c>
      <c r="I18" s="92">
        <v>0</v>
      </c>
      <c r="J18" s="93"/>
      <c r="K18" s="95"/>
    </row>
    <row r="19" ht="20.1" customHeight="1" spans="2:11">
      <c r="B19" s="70">
        <v>9</v>
      </c>
      <c r="C19" s="71"/>
      <c r="D19" s="74"/>
      <c r="E19" s="72"/>
      <c r="F19" s="72"/>
      <c r="G19" s="75">
        <f ca="1" t="shared" si="1"/>
        <v>0</v>
      </c>
      <c r="H19" s="75">
        <f ca="1" t="shared" si="0"/>
        <v>0</v>
      </c>
      <c r="I19" s="92">
        <v>0</v>
      </c>
      <c r="J19" s="93"/>
      <c r="K19" s="95"/>
    </row>
    <row r="20" ht="20.1" customHeight="1" spans="2:11">
      <c r="B20" s="67" t="s">
        <v>28</v>
      </c>
      <c r="C20" s="79"/>
      <c r="D20" s="79"/>
      <c r="E20" s="79"/>
      <c r="F20" s="69"/>
      <c r="G20" s="80">
        <f>SUM(G11:G16)</f>
        <v>123</v>
      </c>
      <c r="H20" s="80">
        <f ca="1">SUM(H11:H16)</f>
        <v>123</v>
      </c>
      <c r="I20" s="96">
        <f>SUM(I11:J19)</f>
        <v>0</v>
      </c>
      <c r="J20" s="97"/>
      <c r="K20" s="98"/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99"/>
      <c r="K21" s="64"/>
    </row>
    <row r="22" ht="20.1" customHeight="1" spans="2:11">
      <c r="B22" s="68" t="s">
        <v>18</v>
      </c>
      <c r="C22" s="68"/>
      <c r="D22" s="68"/>
      <c r="E22" s="68"/>
      <c r="F22" s="68"/>
      <c r="G22" s="68" t="s">
        <v>29</v>
      </c>
      <c r="H22" s="68"/>
      <c r="I22" s="68"/>
      <c r="J22" s="68"/>
      <c r="K22" s="68" t="s">
        <v>30</v>
      </c>
    </row>
    <row r="23" ht="20.1" customHeight="1" spans="2:11">
      <c r="B23" s="81">
        <f ca="1">H20</f>
        <v>123</v>
      </c>
      <c r="C23" s="81"/>
      <c r="D23" s="81"/>
      <c r="E23" s="81"/>
      <c r="F23" s="81"/>
      <c r="G23" s="81">
        <f>I20</f>
        <v>0</v>
      </c>
      <c r="H23" s="81"/>
      <c r="I23" s="81"/>
      <c r="J23" s="81"/>
      <c r="K23" s="100">
        <f ca="1">SUM(B23:J23)</f>
        <v>123</v>
      </c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ht="20.1" customHeight="1" spans="2:11">
      <c r="B25" s="64" t="s">
        <v>31</v>
      </c>
      <c r="C25" s="64"/>
      <c r="D25" s="64"/>
      <c r="E25" s="64"/>
      <c r="F25" s="64" t="s">
        <v>32</v>
      </c>
      <c r="G25" s="64" t="s">
        <v>33</v>
      </c>
      <c r="H25" s="64"/>
      <c r="I25" s="64"/>
      <c r="J25" s="64" t="s">
        <v>34</v>
      </c>
      <c r="K25" s="64"/>
    </row>
    <row r="28" ht="18" spans="1:11">
      <c r="A28" s="4" t="s">
        <v>35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2"/>
      <c r="C30" s="53"/>
      <c r="D30" s="54" t="s">
        <v>1</v>
      </c>
      <c r="E30" s="54"/>
      <c r="F30" s="55" t="str">
        <f>F5</f>
        <v>姚艺婷</v>
      </c>
      <c r="G30" s="55"/>
      <c r="H30" s="54" t="s">
        <v>3</v>
      </c>
      <c r="I30" s="53"/>
      <c r="J30" s="55" t="str">
        <f>J5</f>
        <v>助理</v>
      </c>
      <c r="K30" s="85"/>
    </row>
    <row r="31" ht="20.1" customHeight="1" spans="2:11">
      <c r="B31" s="56"/>
      <c r="C31" s="57"/>
      <c r="D31" s="58" t="s">
        <v>5</v>
      </c>
      <c r="E31" s="58"/>
      <c r="F31" s="59" t="str">
        <f>F6</f>
        <v>烟台</v>
      </c>
      <c r="G31" s="59"/>
      <c r="H31" s="58" t="s">
        <v>7</v>
      </c>
      <c r="I31" s="57"/>
      <c r="J31" s="59" t="str">
        <f>J6</f>
        <v>上海事业部</v>
      </c>
      <c r="K31" s="86"/>
    </row>
    <row r="32" ht="20.1" customHeight="1" spans="2:11">
      <c r="B32" s="56"/>
      <c r="C32" s="57"/>
      <c r="D32" s="58" t="s">
        <v>9</v>
      </c>
      <c r="E32" s="58"/>
      <c r="F32" s="59" t="str">
        <f>F7</f>
        <v>10.24-10.25</v>
      </c>
      <c r="G32" s="59"/>
      <c r="H32" s="58" t="s">
        <v>11</v>
      </c>
      <c r="I32" s="87"/>
      <c r="J32" s="88">
        <f>J7</f>
        <v>43399</v>
      </c>
      <c r="K32" s="86"/>
    </row>
    <row r="33" ht="20.1" customHeight="1" spans="2:11">
      <c r="B33" s="60"/>
      <c r="C33" s="61"/>
      <c r="D33" s="62"/>
      <c r="E33" s="62"/>
      <c r="F33" s="63"/>
      <c r="G33" s="63"/>
      <c r="H33" s="62" t="s">
        <v>12</v>
      </c>
      <c r="I33" s="89"/>
      <c r="J33" s="63" t="str">
        <f>J8</f>
        <v>HMOA-181024-SXY617</v>
      </c>
      <c r="K33" s="91"/>
    </row>
    <row r="34" ht="20.1" customHeight="1"/>
    <row r="35" ht="20.1" customHeight="1" spans="2:11">
      <c r="B35" s="72"/>
      <c r="C35" s="72"/>
      <c r="D35" s="82" t="s">
        <v>36</v>
      </c>
      <c r="E35" s="72" t="s">
        <v>37</v>
      </c>
      <c r="F35" s="72"/>
      <c r="G35" s="75" t="s">
        <v>38</v>
      </c>
      <c r="H35" s="75" t="s">
        <v>39</v>
      </c>
      <c r="I35" s="75" t="s">
        <v>28</v>
      </c>
      <c r="J35" s="75"/>
      <c r="K35" s="101" t="s">
        <v>20</v>
      </c>
    </row>
    <row r="36" spans="2:11">
      <c r="B36" s="72">
        <v>1</v>
      </c>
      <c r="C36" s="72"/>
      <c r="D36" s="82" t="s">
        <v>6</v>
      </c>
      <c r="E36" s="72" t="s">
        <v>10</v>
      </c>
      <c r="F36" s="72"/>
      <c r="G36" s="75">
        <v>100</v>
      </c>
      <c r="H36" s="75">
        <v>2</v>
      </c>
      <c r="I36" s="92">
        <f>G36*H36</f>
        <v>200</v>
      </c>
      <c r="J36" s="93"/>
      <c r="K36" s="101" t="str">
        <f>E36</f>
        <v>10.24-10.25</v>
      </c>
    </row>
    <row r="37" ht="20.1" customHeight="1" spans="2:11">
      <c r="B37" s="72">
        <v>2</v>
      </c>
      <c r="C37" s="72"/>
      <c r="D37" s="82"/>
      <c r="E37" s="72"/>
      <c r="F37" s="72"/>
      <c r="G37" s="75"/>
      <c r="H37" s="75"/>
      <c r="I37" s="92"/>
      <c r="J37" s="93"/>
      <c r="K37" s="101"/>
    </row>
    <row r="38" ht="20.1" customHeight="1" spans="2:11">
      <c r="B38" s="72">
        <v>3</v>
      </c>
      <c r="C38" s="72"/>
      <c r="D38" s="83"/>
      <c r="E38" s="72"/>
      <c r="F38" s="72"/>
      <c r="G38" s="75"/>
      <c r="H38" s="75"/>
      <c r="I38" s="92"/>
      <c r="J38" s="93"/>
      <c r="K38" s="94"/>
    </row>
    <row r="39" ht="20.1" customHeight="1" spans="2:11">
      <c r="B39" s="67" t="s">
        <v>28</v>
      </c>
      <c r="C39" s="79"/>
      <c r="D39" s="79"/>
      <c r="E39" s="79"/>
      <c r="F39" s="69"/>
      <c r="G39" s="80"/>
      <c r="H39" s="80"/>
      <c r="I39" s="96">
        <f>SUM(I36:J38)</f>
        <v>200</v>
      </c>
      <c r="J39" s="97"/>
      <c r="K39" s="98"/>
    </row>
    <row r="40" ht="20.1" customHeight="1" spans="2:11">
      <c r="B40" s="64" t="s">
        <v>31</v>
      </c>
      <c r="C40" s="64"/>
      <c r="D40" s="64"/>
      <c r="E40" s="64"/>
      <c r="F40" s="64" t="s">
        <v>32</v>
      </c>
      <c r="G40" s="64" t="s">
        <v>33</v>
      </c>
      <c r="H40" s="64"/>
      <c r="I40" s="64"/>
      <c r="J40" s="64" t="s">
        <v>34</v>
      </c>
      <c r="K40" s="6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37" workbookViewId="0">
      <selection activeCell="I28" sqref="I2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41</v>
      </c>
      <c r="I4" s="5"/>
      <c r="J4" s="5" t="s">
        <v>42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43</v>
      </c>
      <c r="C6" s="9" t="s">
        <v>44</v>
      </c>
      <c r="D6" s="9"/>
      <c r="E6" s="9"/>
      <c r="F6" s="10" t="s">
        <v>45</v>
      </c>
      <c r="G6" s="10"/>
      <c r="H6" s="10"/>
      <c r="I6" s="10"/>
      <c r="J6" s="8" t="s">
        <v>46</v>
      </c>
    </row>
    <row r="7" customHeight="1" spans="1:10">
      <c r="A7" s="7"/>
      <c r="B7" s="8"/>
      <c r="C7" s="11" t="s">
        <v>47</v>
      </c>
      <c r="D7" s="12" t="s">
        <v>48</v>
      </c>
      <c r="E7" s="9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8"/>
    </row>
    <row r="8" customHeight="1" spans="1:10">
      <c r="A8" s="13">
        <v>1</v>
      </c>
      <c r="B8" s="14" t="s">
        <v>54</v>
      </c>
      <c r="C8" s="15">
        <v>0</v>
      </c>
      <c r="D8" s="13">
        <v>0</v>
      </c>
      <c r="E8" s="16">
        <f>C8*D8</f>
        <v>0</v>
      </c>
      <c r="F8" s="15">
        <v>66</v>
      </c>
      <c r="G8" s="15">
        <v>0</v>
      </c>
      <c r="H8" s="15">
        <f t="shared" ref="H8:H43" si="0">F8+G8</f>
        <v>66</v>
      </c>
      <c r="I8" s="36" t="s">
        <v>55</v>
      </c>
      <c r="J8" s="37" t="s">
        <v>56</v>
      </c>
    </row>
    <row r="9" customHeight="1" spans="1:10">
      <c r="A9" s="13"/>
      <c r="B9" s="14"/>
      <c r="C9" s="15"/>
      <c r="D9" s="13"/>
      <c r="E9" s="16"/>
      <c r="F9" s="15">
        <v>57</v>
      </c>
      <c r="G9" s="15">
        <v>0</v>
      </c>
      <c r="H9" s="15">
        <f t="shared" si="0"/>
        <v>57</v>
      </c>
      <c r="I9" s="36" t="s">
        <v>55</v>
      </c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123</v>
      </c>
      <c r="G13" s="19">
        <f t="shared" ref="G13:H13" si="1">SUM(G8:G12)</f>
        <v>0</v>
      </c>
      <c r="H13" s="19">
        <f t="shared" si="1"/>
        <v>123</v>
      </c>
      <c r="I13" s="39"/>
      <c r="J13" s="40"/>
    </row>
    <row r="14" customHeight="1" spans="1:10">
      <c r="A14" s="21">
        <v>2</v>
      </c>
      <c r="B14" s="22" t="s">
        <v>58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61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63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64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66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67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68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69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70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123</v>
      </c>
      <c r="G47" s="19">
        <f>SUM(G46,G44,G40,G37,G32,G27,G24,G21,G16,G13)</f>
        <v>0</v>
      </c>
      <c r="H47" s="19">
        <f>H13+H21+H16+H24+H27+H32+H37+H40+H44+H46</f>
        <v>123</v>
      </c>
      <c r="I47" s="39"/>
      <c r="J47" s="47"/>
    </row>
    <row r="51" customHeight="1" spans="1:9">
      <c r="A51" s="27" t="s">
        <v>83</v>
      </c>
      <c r="B51" s="28"/>
      <c r="C51" s="29" t="s">
        <v>84</v>
      </c>
      <c r="D51" s="29"/>
      <c r="E51" s="29" t="s">
        <v>85</v>
      </c>
      <c r="F51" s="29"/>
      <c r="G51" s="29" t="s">
        <v>86</v>
      </c>
      <c r="H51" s="29"/>
      <c r="I51" s="48" t="s">
        <v>87</v>
      </c>
    </row>
    <row r="52" customHeight="1" spans="1:9">
      <c r="A52" s="30">
        <f>E47</f>
        <v>0</v>
      </c>
      <c r="B52" s="31"/>
      <c r="C52" s="31">
        <f>H47</f>
        <v>123</v>
      </c>
      <c r="D52" s="31"/>
      <c r="E52" s="31">
        <f>F47</f>
        <v>123</v>
      </c>
      <c r="F52" s="31"/>
      <c r="G52" s="31">
        <f>G47</f>
        <v>0</v>
      </c>
      <c r="H52" s="31"/>
      <c r="I52" s="49">
        <f>A52-C52</f>
        <v>-123</v>
      </c>
    </row>
    <row r="54" customHeight="1" spans="1:9">
      <c r="A54" s="32" t="s">
        <v>88</v>
      </c>
      <c r="B54" s="33"/>
      <c r="C54" s="34" t="s">
        <v>32</v>
      </c>
      <c r="D54" s="32"/>
      <c r="E54" s="32" t="s">
        <v>89</v>
      </c>
      <c r="F54" s="32"/>
      <c r="G54" s="32" t="s">
        <v>34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2018-11-06T07:31:10Z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