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总览" sheetId="5" r:id="rId1"/>
    <sheet name="Buick" sheetId="1" r:id="rId2"/>
    <sheet name="Chevy" sheetId="2" r:id="rId3"/>
    <sheet name="Cadi" sheetId="4" r:id="rId4"/>
  </sheets>
  <calcPr calcId="144525"/>
</workbook>
</file>

<file path=xl/sharedStrings.xml><?xml version="1.0" encoding="utf-8"?>
<sst xmlns="http://schemas.openxmlformats.org/spreadsheetml/2006/main" count="74">
  <si>
    <t>2018年售后技术论坛报价总览</t>
  </si>
  <si>
    <t>别克</t>
  </si>
  <si>
    <t>2018.11.25-11.27</t>
  </si>
  <si>
    <t>济南</t>
  </si>
  <si>
    <t>技术T3&amp;T6</t>
  </si>
  <si>
    <t>2018.12.2-12.4</t>
  </si>
  <si>
    <t>成都</t>
  </si>
  <si>
    <t>技术T1&amp;T2</t>
  </si>
  <si>
    <t>2018.12.09-12.11</t>
  </si>
  <si>
    <t>长沙</t>
  </si>
  <si>
    <t>技术T4&amp;T5</t>
  </si>
  <si>
    <t>雪佛兰</t>
  </si>
  <si>
    <t>2018.11.27-11.29</t>
  </si>
  <si>
    <t>T3&amp;T5&amp;T6</t>
  </si>
  <si>
    <t>2018.12.4-12.6</t>
  </si>
  <si>
    <t>T1&amp;T2&amp;T4</t>
  </si>
  <si>
    <t>凯迪拉克</t>
  </si>
  <si>
    <t>2018.12.11-12.13</t>
  </si>
  <si>
    <t>All Zone</t>
  </si>
  <si>
    <t>小计</t>
  </si>
  <si>
    <t>服务费（10%）</t>
  </si>
  <si>
    <t>总计（不含6%增值税）</t>
  </si>
  <si>
    <t>合同金额</t>
  </si>
  <si>
    <t>差价</t>
  </si>
  <si>
    <t>2018年售后技术论坛论坛需求描述
2018 Afersales Technical Forum Requirement</t>
  </si>
  <si>
    <t>时间
Date</t>
  </si>
  <si>
    <t>地点
Location</t>
  </si>
  <si>
    <t>区域
Zone</t>
  </si>
  <si>
    <t>品名
Item</t>
  </si>
  <si>
    <t>详述性能
Requipment Description</t>
  </si>
  <si>
    <t>单价
Unit Price</t>
  </si>
  <si>
    <t>次数
Time</t>
  </si>
  <si>
    <t>数量
Amount</t>
  </si>
  <si>
    <t>预算费用
Budget</t>
  </si>
  <si>
    <r>
      <rPr>
        <sz val="10"/>
        <color indexed="8"/>
        <rFont val="宋体"/>
        <charset val="134"/>
      </rPr>
      <t>技术T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&amp;</t>
    </r>
    <r>
      <rPr>
        <sz val="10"/>
        <color indexed="8"/>
        <rFont val="宋体"/>
        <charset val="134"/>
      </rPr>
      <t>T6</t>
    </r>
  </si>
  <si>
    <t>会议场地租赁
Site</t>
  </si>
  <si>
    <t>能容纳500人次左右，包括影音设备，LED屏，文具，网络等
Conference room for 500 person,including internet,basic equipment,LED,stationary，etc</t>
  </si>
  <si>
    <t>房间</t>
  </si>
  <si>
    <t>单房差</t>
  </si>
  <si>
    <t>会场搭建费 
Site Collocation</t>
  </si>
  <si>
    <t>会议主题背景板、签到背板
Backdrop Board and Sign-in Board</t>
  </si>
  <si>
    <t>会议及晚宴场地布置及物料准备
Projection and screen</t>
  </si>
  <si>
    <t>全天会议及晚宴摄影、摄像
Photograph and video for conference and award dinner</t>
  </si>
  <si>
    <t>会议制作物
Conference Making</t>
  </si>
  <si>
    <t>胸卡、餐券、手卡</t>
  </si>
  <si>
    <t>会务组织
Organization</t>
  </si>
  <si>
    <t>会议短信和签到信息平台
会务组手机卡办理、充值</t>
  </si>
  <si>
    <t>午餐
Lunch</t>
  </si>
  <si>
    <t>酒水费用</t>
  </si>
  <si>
    <t>晚餐（D1）
Supper</t>
  </si>
  <si>
    <t>28桌+16人主桌</t>
  </si>
  <si>
    <t>供应商人员费用
Supplier Service Expense</t>
  </si>
  <si>
    <t>供应商2人的服务费用，含差旅、住宿、活动管理等
Contain supplier 2 person，service expense include trip,accommodation,campaign management etc.</t>
  </si>
  <si>
    <t>总计</t>
  </si>
  <si>
    <t>*会议天数1天，11月26日全天会议和晚宴。
*按各区ASC数量，每家ASC将邀请2名人员出席出席（技术专家、车间主管、技术内训师）。
*SGM相关人员与会人数约20人（TAC工程师、现场工程师、泛亚售后工程师、区域FMC和售后副总、培训部、市场行动和三包负责人等）。
*需会务公司收集统计参会人员回执，并确定参会人数安排房间（有些参会人员有拼房需求），安排与会宾馆签到台和签到人员</t>
  </si>
  <si>
    <t xml:space="preserve">T1&amp;T2
</t>
  </si>
  <si>
    <t>会议短信和签到信息平台
Conference information message and sign-in system</t>
  </si>
  <si>
    <t>26桌+16人主桌</t>
  </si>
  <si>
    <t>*会议天数1天，12月3日全天会议和晚宴。
*按各区ASC数量，每家ASC将邀请两名人员出席出席（技术专家、车间主管）。
*SGM相关人员与会人数约20人（TAC工程师、现场工程师、泛亚售后工程师、区域FMC和售后副总、培训部、市场行动和三包负责人等）。
*需会务公司收集统计参会人员回执，并确定参会人数安排房间（有些参会人员有拼房需求），安排与会宾馆签到台和签到人员</t>
  </si>
  <si>
    <t>T4&amp;T5</t>
  </si>
  <si>
    <t>*会议天数1天，12月10日全天会议和晚宴。
*按各区ASC数量，每家ASC将邀请两名人员出席出席（技术专家、车间主管、技术内训师）。
*SGM相关人员与会人数约20人（TAC工程师、现场工程师、泛亚售后工程师、区域FMC和售后副总、培训部、市场行动和三包负责人等）。
*需会务公司收集统计参会人员回执，并确定参会人数安排房间（有些参会人员有拼房需求），安排与会宾馆签到台和签到人员</t>
  </si>
  <si>
    <r>
      <rPr>
        <sz val="10"/>
        <color indexed="8"/>
        <rFont val="宋体"/>
        <charset val="134"/>
      </rPr>
      <t>T</t>
    </r>
    <r>
      <rPr>
        <sz val="10"/>
        <color indexed="8"/>
        <rFont val="宋体"/>
        <charset val="134"/>
      </rPr>
      <t>3&amp;T5&amp;T6</t>
    </r>
    <r>
      <rPr>
        <sz val="10"/>
        <color indexed="8"/>
        <rFont val="宋体"/>
        <charset val="134"/>
      </rPr>
      <t xml:space="preserve">
</t>
    </r>
  </si>
  <si>
    <t>*会议天数1天，9月13日全天会议和晚宴。
*按各区ASC数量，每个ASC将邀请技术总监和车间主管两位出席。
*SGM与会人数约20人（TAC工程师、现场工程师、泛亚售后工程师、区域FMC和售后副总、培训部、市场行动和三包负责人等）。
*需会务公司收集统计参会人员回执，并确定参会人数安排房间（有些参会人员有拼房需求），安排与会宾馆签到台和签到人员</t>
  </si>
  <si>
    <t>*会议天数1天，12月5日全天会议和晚宴。
*按各区ASC数量，每个ASC将邀请技术总监和车间主管两位出席。
*SGM与会人数约20人（TAC工程师、现场工程师、泛亚售后工程师、区域FMC和售后副总、培训部、市场行动和三包负责人等）。
*需会务公司收集统计参会人员回执，并确定参会人数安排房间（有些参会人员有拼房需求），安排与会宾馆签到台和签到人员</t>
  </si>
  <si>
    <t>2018年售后技术论坛需求描述
2018 Afersales Technical Forum Requirement</t>
  </si>
  <si>
    <t>品牌
Brand</t>
  </si>
  <si>
    <t>参加区域
Zone</t>
  </si>
  <si>
    <t>凯迪
Cadi</t>
  </si>
  <si>
    <r>
      <rPr>
        <sz val="10"/>
        <color indexed="8"/>
        <rFont val="宋体"/>
        <charset val="134"/>
      </rPr>
      <t>2018.12.</t>
    </r>
    <r>
      <rPr>
        <sz val="10"/>
        <color indexed="8"/>
        <rFont val="宋体"/>
        <charset val="134"/>
      </rPr>
      <t>11</t>
    </r>
    <r>
      <rPr>
        <sz val="10"/>
        <color indexed="8"/>
        <rFont val="宋体"/>
        <charset val="134"/>
      </rPr>
      <t>-12.</t>
    </r>
    <r>
      <rPr>
        <sz val="10"/>
        <color indexed="8"/>
        <rFont val="宋体"/>
        <charset val="134"/>
      </rPr>
      <t>13</t>
    </r>
  </si>
  <si>
    <t>武汉、长沙</t>
  </si>
  <si>
    <t>能容纳350人次左右，包括文具，LED屏，网络,饮用水等。
Conference room for 350 person,including internet,basic equipment,LED,stationary，water etc</t>
  </si>
  <si>
    <t>会议主题背景板（含设计）
Backdrop Board （Including：Design）</t>
  </si>
  <si>
    <t>会议及颁奖晚宴场地布置及物料准备
All necessary layout and material preparation(Including projection etc)</t>
  </si>
  <si>
    <t>*会议天数1天，12月12日全天会议和晚宴。
*按各大区ASC数量，每家ASC将邀请2名人员出席（技术专家、车间主管）以及金银奖，杰出奖，站点站长
*SGMS相关部门与会人数约20人（邀请人员：售后技术索赔、市场行动和三包、TAC现场工程师、延保、区域FMC和大区经理等）。
*需会务公司收集统计参会人员回执，并确定参会人数安排房间（有些参会人员有拼房需求），安排与会宾馆签到台和签到人员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</si>
</sst>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_);[Red]\(#,##0\)"/>
  </numFmts>
  <fonts count="30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b/>
      <sz val="16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9" fillId="32" borderId="15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3" fillId="0" borderId="0" xfId="0" applyNumberFormat="1" applyFont="1" applyFill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19" sqref="C19"/>
    </sheetView>
  </sheetViews>
  <sheetFormatPr defaultColWidth="9" defaultRowHeight="13.5" outlineLevelCol="4"/>
  <cols>
    <col min="2" max="2" width="18.375" customWidth="1"/>
    <col min="3" max="3" width="14.875" customWidth="1"/>
    <col min="4" max="4" width="15.875" customWidth="1"/>
    <col min="5" max="5" width="18.875" customWidth="1"/>
  </cols>
  <sheetData>
    <row r="1" ht="33.75" customHeight="1" spans="1:5">
      <c r="A1" s="45" t="s">
        <v>0</v>
      </c>
      <c r="B1" s="45"/>
      <c r="C1" s="45"/>
      <c r="D1" s="45"/>
      <c r="E1" s="45"/>
    </row>
    <row r="2" ht="31.5" customHeight="1" spans="1:5">
      <c r="A2" s="46" t="s">
        <v>1</v>
      </c>
      <c r="B2" s="46" t="s">
        <v>2</v>
      </c>
      <c r="C2" s="46" t="s">
        <v>3</v>
      </c>
      <c r="D2" s="46" t="s">
        <v>4</v>
      </c>
      <c r="E2" s="47">
        <f>Buick!I14</f>
        <v>190977</v>
      </c>
    </row>
    <row r="3" ht="31.5" customHeight="1" spans="1:5">
      <c r="A3" s="46"/>
      <c r="B3" s="46" t="s">
        <v>5</v>
      </c>
      <c r="C3" s="46" t="s">
        <v>6</v>
      </c>
      <c r="D3" s="46" t="s">
        <v>7</v>
      </c>
      <c r="E3" s="47">
        <f>Buick!I29</f>
        <v>171719</v>
      </c>
    </row>
    <row r="4" ht="31.5" customHeight="1" spans="1:5">
      <c r="A4" s="46"/>
      <c r="B4" s="46" t="s">
        <v>8</v>
      </c>
      <c r="C4" s="46" t="s">
        <v>9</v>
      </c>
      <c r="D4" s="46" t="s">
        <v>10</v>
      </c>
      <c r="E4" s="47">
        <f>Buick!I44</f>
        <v>144908</v>
      </c>
    </row>
    <row r="5" ht="31.5" customHeight="1" spans="1:5">
      <c r="A5" s="46" t="s">
        <v>11</v>
      </c>
      <c r="B5" s="46" t="s">
        <v>12</v>
      </c>
      <c r="C5" s="46" t="s">
        <v>3</v>
      </c>
      <c r="D5" s="46" t="s">
        <v>13</v>
      </c>
      <c r="E5" s="47">
        <f>Chevy!I14</f>
        <v>179051</v>
      </c>
    </row>
    <row r="6" ht="31.5" customHeight="1" spans="1:5">
      <c r="A6" s="46"/>
      <c r="B6" s="46" t="s">
        <v>14</v>
      </c>
      <c r="C6" s="46" t="s">
        <v>6</v>
      </c>
      <c r="D6" s="46" t="s">
        <v>15</v>
      </c>
      <c r="E6" s="47">
        <f>Chevy!I29</f>
        <v>159957</v>
      </c>
    </row>
    <row r="7" ht="30.75" customHeight="1" spans="1:5">
      <c r="A7" s="46" t="s">
        <v>16</v>
      </c>
      <c r="B7" s="46" t="s">
        <v>17</v>
      </c>
      <c r="C7" s="46" t="s">
        <v>9</v>
      </c>
      <c r="D7" s="46" t="s">
        <v>18</v>
      </c>
      <c r="E7" s="47">
        <f>Cadi!J13</f>
        <v>140620</v>
      </c>
    </row>
    <row r="8" ht="30.75" customHeight="1" spans="1:5">
      <c r="A8" s="46" t="s">
        <v>19</v>
      </c>
      <c r="B8" s="46"/>
      <c r="C8" s="46"/>
      <c r="D8" s="46"/>
      <c r="E8" s="47">
        <f>SUM(E2:E7)</f>
        <v>987232</v>
      </c>
    </row>
    <row r="9" ht="30.75" customHeight="1" spans="1:5">
      <c r="A9" s="46" t="s">
        <v>20</v>
      </c>
      <c r="B9" s="46"/>
      <c r="C9" s="46"/>
      <c r="D9" s="46"/>
      <c r="E9" s="47">
        <f>E8*0.1</f>
        <v>98723.2</v>
      </c>
    </row>
    <row r="10" ht="30.75" customHeight="1" spans="1:5">
      <c r="A10" s="46" t="s">
        <v>21</v>
      </c>
      <c r="B10" s="46"/>
      <c r="C10" s="46"/>
      <c r="D10" s="46"/>
      <c r="E10" s="47">
        <f>SUM(E8:E9)</f>
        <v>1085955.2</v>
      </c>
    </row>
    <row r="11" ht="30.75" customHeight="1" spans="1:5">
      <c r="A11" s="46" t="s">
        <v>22</v>
      </c>
      <c r="B11" s="46"/>
      <c r="C11" s="46"/>
      <c r="D11" s="46"/>
      <c r="E11" s="47">
        <v>1088703</v>
      </c>
    </row>
    <row r="12" ht="30.75" customHeight="1" spans="1:5">
      <c r="A12" s="46" t="s">
        <v>23</v>
      </c>
      <c r="B12" s="46"/>
      <c r="C12" s="46"/>
      <c r="D12" s="46"/>
      <c r="E12" s="47">
        <f>E11-E10</f>
        <v>2747.80000000005</v>
      </c>
    </row>
  </sheetData>
  <mergeCells count="8">
    <mergeCell ref="A1:E1"/>
    <mergeCell ref="A8:D8"/>
    <mergeCell ref="A9:D9"/>
    <mergeCell ref="A10:D10"/>
    <mergeCell ref="A11:D11"/>
    <mergeCell ref="A12:D12"/>
    <mergeCell ref="A2:A4"/>
    <mergeCell ref="A5:A6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workbookViewId="0">
      <selection activeCell="G36" sqref="G36"/>
    </sheetView>
  </sheetViews>
  <sheetFormatPr defaultColWidth="9" defaultRowHeight="16.5"/>
  <cols>
    <col min="1" max="1" width="9.75" customWidth="1"/>
    <col min="2" max="2" width="10.25" customWidth="1"/>
    <col min="3" max="3" width="9.5" customWidth="1"/>
    <col min="4" max="4" width="21.25" customWidth="1"/>
    <col min="5" max="5" width="23.5" customWidth="1"/>
    <col min="6" max="7" width="11.125" style="29" customWidth="1"/>
    <col min="8" max="8" width="9" style="29"/>
    <col min="9" max="9" width="12.875" style="29" customWidth="1"/>
  </cols>
  <sheetData>
    <row r="1" ht="62.25" customHeight="1" spans="1:9">
      <c r="A1" s="2" t="s">
        <v>24</v>
      </c>
      <c r="B1" s="3"/>
      <c r="C1" s="3"/>
      <c r="D1" s="3"/>
      <c r="E1" s="3"/>
      <c r="F1" s="3"/>
      <c r="G1" s="3"/>
      <c r="H1" s="3"/>
      <c r="I1" s="3"/>
    </row>
    <row r="2" ht="33" spans="1:9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30" t="s">
        <v>30</v>
      </c>
      <c r="G2" s="31" t="s">
        <v>31</v>
      </c>
      <c r="H2" s="30" t="s">
        <v>32</v>
      </c>
      <c r="I2" s="31" t="s">
        <v>33</v>
      </c>
    </row>
    <row r="3" ht="86.25" customHeight="1" spans="1:9">
      <c r="A3" s="5" t="s">
        <v>2</v>
      </c>
      <c r="B3" s="5" t="s">
        <v>3</v>
      </c>
      <c r="C3" s="5" t="s">
        <v>34</v>
      </c>
      <c r="D3" s="6" t="s">
        <v>35</v>
      </c>
      <c r="E3" s="7" t="s">
        <v>36</v>
      </c>
      <c r="F3" s="8">
        <v>60000</v>
      </c>
      <c r="G3" s="11">
        <v>1</v>
      </c>
      <c r="H3" s="22">
        <v>1</v>
      </c>
      <c r="I3" s="8">
        <f>F3*G3*H3</f>
        <v>60000</v>
      </c>
    </row>
    <row r="4" spans="1:9">
      <c r="A4" s="5"/>
      <c r="B4" s="5"/>
      <c r="C4" s="5"/>
      <c r="D4" s="6" t="s">
        <v>37</v>
      </c>
      <c r="E4" s="7" t="s">
        <v>38</v>
      </c>
      <c r="F4" s="8">
        <v>275</v>
      </c>
      <c r="G4" s="11">
        <v>2</v>
      </c>
      <c r="H4" s="22">
        <v>1</v>
      </c>
      <c r="I4" s="8">
        <f>F4*G4*H4</f>
        <v>550</v>
      </c>
    </row>
    <row r="5" ht="36" spans="1:9">
      <c r="A5" s="27"/>
      <c r="B5" s="28"/>
      <c r="C5" s="27"/>
      <c r="D5" s="6" t="s">
        <v>39</v>
      </c>
      <c r="E5" s="7" t="s">
        <v>40</v>
      </c>
      <c r="F5" s="8">
        <v>1200</v>
      </c>
      <c r="G5" s="11">
        <v>1</v>
      </c>
      <c r="H5" s="22">
        <v>1</v>
      </c>
      <c r="I5" s="8">
        <f>F5*G5*H5</f>
        <v>1200</v>
      </c>
    </row>
    <row r="6" ht="40.5" customHeight="1" spans="1:9">
      <c r="A6" s="27"/>
      <c r="B6" s="28"/>
      <c r="C6" s="27"/>
      <c r="D6" s="6"/>
      <c r="E6" s="7" t="s">
        <v>41</v>
      </c>
      <c r="F6" s="8">
        <v>3400</v>
      </c>
      <c r="G6" s="11">
        <v>1</v>
      </c>
      <c r="H6" s="22">
        <v>1</v>
      </c>
      <c r="I6" s="8">
        <f t="shared" ref="I6" si="0">F6*G6*H6</f>
        <v>3400</v>
      </c>
    </row>
    <row r="7" ht="48" spans="1:10">
      <c r="A7" s="27"/>
      <c r="B7" s="28"/>
      <c r="C7" s="27"/>
      <c r="D7" s="6"/>
      <c r="E7" s="10" t="s">
        <v>42</v>
      </c>
      <c r="F7" s="8">
        <v>0</v>
      </c>
      <c r="G7" s="11">
        <v>1</v>
      </c>
      <c r="H7" s="22">
        <v>1</v>
      </c>
      <c r="I7" s="8">
        <f t="shared" ref="I5:I13" si="1">F7*G7*H7</f>
        <v>0</v>
      </c>
      <c r="J7" s="44"/>
    </row>
    <row r="8" ht="42.75" customHeight="1" spans="1:10">
      <c r="A8" s="27"/>
      <c r="B8" s="28"/>
      <c r="C8" s="27"/>
      <c r="D8" s="6" t="s">
        <v>43</v>
      </c>
      <c r="E8" s="10" t="s">
        <v>44</v>
      </c>
      <c r="F8" s="8">
        <v>16.5</v>
      </c>
      <c r="G8" s="11">
        <v>1</v>
      </c>
      <c r="H8" s="22">
        <v>250</v>
      </c>
      <c r="I8" s="8">
        <f t="shared" si="1"/>
        <v>4125</v>
      </c>
      <c r="J8" s="44"/>
    </row>
    <row r="9" ht="51" customHeight="1" spans="1:10">
      <c r="A9" s="27"/>
      <c r="B9" s="28"/>
      <c r="C9" s="27"/>
      <c r="D9" s="6" t="s">
        <v>45</v>
      </c>
      <c r="E9" s="7" t="s">
        <v>46</v>
      </c>
      <c r="F9" s="8">
        <v>550</v>
      </c>
      <c r="G9" s="11">
        <v>1</v>
      </c>
      <c r="H9" s="22">
        <v>1</v>
      </c>
      <c r="I9" s="8">
        <f t="shared" si="1"/>
        <v>550</v>
      </c>
      <c r="J9" s="44"/>
    </row>
    <row r="10" ht="34.5" customHeight="1" spans="1:10">
      <c r="A10" s="27"/>
      <c r="B10" s="28"/>
      <c r="C10" s="27"/>
      <c r="D10" s="6"/>
      <c r="E10" s="7" t="s">
        <v>47</v>
      </c>
      <c r="F10" s="8">
        <v>128</v>
      </c>
      <c r="G10" s="11">
        <v>1</v>
      </c>
      <c r="H10" s="22">
        <v>297</v>
      </c>
      <c r="I10" s="8">
        <f t="shared" si="1"/>
        <v>38016</v>
      </c>
      <c r="J10" s="44"/>
    </row>
    <row r="11" ht="34.5" customHeight="1" spans="1:9">
      <c r="A11" s="27"/>
      <c r="B11" s="28"/>
      <c r="C11" s="27"/>
      <c r="D11" s="6"/>
      <c r="E11" s="7" t="s">
        <v>48</v>
      </c>
      <c r="F11" s="8">
        <v>8580</v>
      </c>
      <c r="G11" s="11">
        <v>1</v>
      </c>
      <c r="H11" s="22">
        <v>1</v>
      </c>
      <c r="I11" s="8">
        <f t="shared" si="1"/>
        <v>8580</v>
      </c>
    </row>
    <row r="12" ht="36" customHeight="1" spans="1:10">
      <c r="A12" s="27"/>
      <c r="B12" s="28"/>
      <c r="C12" s="27"/>
      <c r="D12" s="6"/>
      <c r="E12" s="7" t="s">
        <v>49</v>
      </c>
      <c r="F12" s="8">
        <v>226</v>
      </c>
      <c r="G12" s="11">
        <v>1</v>
      </c>
      <c r="H12" s="22">
        <v>306</v>
      </c>
      <c r="I12" s="8">
        <f t="shared" si="1"/>
        <v>69156</v>
      </c>
      <c r="J12" s="44" t="s">
        <v>50</v>
      </c>
    </row>
    <row r="13" ht="99" spans="1:9">
      <c r="A13" s="32"/>
      <c r="B13" s="32"/>
      <c r="C13" s="32"/>
      <c r="D13" s="11" t="s">
        <v>51</v>
      </c>
      <c r="E13" s="13" t="s">
        <v>52</v>
      </c>
      <c r="F13" s="14">
        <v>1800</v>
      </c>
      <c r="G13" s="11">
        <v>1</v>
      </c>
      <c r="H13" s="22">
        <v>3</v>
      </c>
      <c r="I13" s="23">
        <f t="shared" si="1"/>
        <v>5400</v>
      </c>
    </row>
    <row r="14" ht="36" customHeight="1" spans="1:9">
      <c r="A14" s="27"/>
      <c r="B14" s="28"/>
      <c r="C14" s="27"/>
      <c r="D14" s="6" t="s">
        <v>53</v>
      </c>
      <c r="E14" s="6"/>
      <c r="F14" s="6"/>
      <c r="G14" s="6"/>
      <c r="H14" s="6"/>
      <c r="I14" s="8">
        <f>SUM(I3:I13)</f>
        <v>190977</v>
      </c>
    </row>
    <row r="15" ht="84.75" customHeight="1" spans="1:9">
      <c r="A15" s="27"/>
      <c r="B15" s="28"/>
      <c r="C15" s="27"/>
      <c r="D15" s="7" t="s">
        <v>54</v>
      </c>
      <c r="E15" s="7"/>
      <c r="F15" s="7"/>
      <c r="G15" s="7"/>
      <c r="H15" s="7"/>
      <c r="I15" s="7"/>
    </row>
    <row r="17" ht="33" spans="1:9">
      <c r="A17" s="4" t="s">
        <v>25</v>
      </c>
      <c r="B17" s="4" t="s">
        <v>26</v>
      </c>
      <c r="C17" s="4" t="s">
        <v>27</v>
      </c>
      <c r="D17" s="4" t="s">
        <v>28</v>
      </c>
      <c r="E17" s="4" t="s">
        <v>29</v>
      </c>
      <c r="F17" s="30" t="s">
        <v>30</v>
      </c>
      <c r="G17" s="31" t="s">
        <v>31</v>
      </c>
      <c r="H17" s="30" t="s">
        <v>32</v>
      </c>
      <c r="I17" s="31" t="s">
        <v>33</v>
      </c>
    </row>
    <row r="18" ht="86.25" customHeight="1" spans="1:9">
      <c r="A18" s="33" t="s">
        <v>5</v>
      </c>
      <c r="B18" s="33" t="s">
        <v>6</v>
      </c>
      <c r="C18" s="33" t="s">
        <v>55</v>
      </c>
      <c r="D18" s="25" t="s">
        <v>35</v>
      </c>
      <c r="E18" s="26" t="s">
        <v>36</v>
      </c>
      <c r="F18" s="8">
        <v>40390</v>
      </c>
      <c r="G18" s="34">
        <v>1</v>
      </c>
      <c r="H18" s="22">
        <v>1</v>
      </c>
      <c r="I18" s="8">
        <f>F18*G18*H18</f>
        <v>40390</v>
      </c>
    </row>
    <row r="19" ht="20.1" customHeight="1" spans="1:9">
      <c r="A19" s="35"/>
      <c r="B19" s="35"/>
      <c r="C19" s="35"/>
      <c r="D19" s="25" t="s">
        <v>37</v>
      </c>
      <c r="E19" s="26" t="s">
        <v>38</v>
      </c>
      <c r="F19" s="8">
        <v>275</v>
      </c>
      <c r="G19" s="11">
        <v>2</v>
      </c>
      <c r="H19" s="22">
        <v>2</v>
      </c>
      <c r="I19" s="8">
        <f>F19*G19*H19</f>
        <v>1100</v>
      </c>
    </row>
    <row r="20" ht="36" spans="1:9">
      <c r="A20" s="36"/>
      <c r="B20" s="37"/>
      <c r="C20" s="37"/>
      <c r="D20" s="25" t="s">
        <v>39</v>
      </c>
      <c r="E20" s="7" t="s">
        <v>40</v>
      </c>
      <c r="F20" s="8">
        <v>1200</v>
      </c>
      <c r="G20" s="11">
        <v>1</v>
      </c>
      <c r="H20" s="22">
        <v>1</v>
      </c>
      <c r="I20" s="8">
        <f t="shared" ref="I20:I28" si="2">F20*G20*H20</f>
        <v>1200</v>
      </c>
    </row>
    <row r="21" ht="40.5" customHeight="1" spans="1:9">
      <c r="A21" s="36"/>
      <c r="B21" s="37"/>
      <c r="C21" s="37"/>
      <c r="D21" s="38"/>
      <c r="E21" s="7" t="s">
        <v>41</v>
      </c>
      <c r="F21" s="8">
        <v>3400</v>
      </c>
      <c r="G21" s="11">
        <v>1</v>
      </c>
      <c r="H21" s="22">
        <v>1</v>
      </c>
      <c r="I21" s="8">
        <f t="shared" si="2"/>
        <v>3400</v>
      </c>
    </row>
    <row r="22" ht="48" spans="1:9">
      <c r="A22" s="36"/>
      <c r="B22" s="37"/>
      <c r="C22" s="37"/>
      <c r="D22" s="39"/>
      <c r="E22" s="10" t="s">
        <v>42</v>
      </c>
      <c r="F22" s="8">
        <v>0</v>
      </c>
      <c r="G22" s="11">
        <v>1</v>
      </c>
      <c r="H22" s="22">
        <v>1</v>
      </c>
      <c r="I22" s="8">
        <f t="shared" si="2"/>
        <v>0</v>
      </c>
    </row>
    <row r="23" ht="42.75" customHeight="1" spans="1:9">
      <c r="A23" s="36"/>
      <c r="B23" s="37"/>
      <c r="C23" s="37"/>
      <c r="D23" s="39" t="s">
        <v>43</v>
      </c>
      <c r="E23" s="10" t="s">
        <v>44</v>
      </c>
      <c r="F23" s="8">
        <v>16.5</v>
      </c>
      <c r="G23" s="11">
        <v>1</v>
      </c>
      <c r="H23" s="22">
        <v>250</v>
      </c>
      <c r="I23" s="8">
        <f t="shared" si="2"/>
        <v>4125</v>
      </c>
    </row>
    <row r="24" ht="51" customHeight="1" spans="1:9">
      <c r="A24" s="36"/>
      <c r="B24" s="37"/>
      <c r="C24" s="37"/>
      <c r="D24" s="25" t="s">
        <v>45</v>
      </c>
      <c r="E24" s="7" t="s">
        <v>56</v>
      </c>
      <c r="F24" s="8">
        <v>260</v>
      </c>
      <c r="G24" s="11">
        <v>1</v>
      </c>
      <c r="H24" s="22">
        <v>1</v>
      </c>
      <c r="I24" s="8">
        <f t="shared" si="2"/>
        <v>260</v>
      </c>
    </row>
    <row r="25" ht="34.5" customHeight="1" spans="1:9">
      <c r="A25" s="36"/>
      <c r="B25" s="37"/>
      <c r="C25" s="37"/>
      <c r="D25" s="38"/>
      <c r="E25" s="12" t="s">
        <v>47</v>
      </c>
      <c r="F25" s="8">
        <v>128</v>
      </c>
      <c r="G25" s="11">
        <v>1</v>
      </c>
      <c r="H25" s="22">
        <v>278</v>
      </c>
      <c r="I25" s="8">
        <f t="shared" si="2"/>
        <v>35584</v>
      </c>
    </row>
    <row r="26" ht="34.5" customHeight="1" spans="1:9">
      <c r="A26" s="36"/>
      <c r="B26" s="37"/>
      <c r="C26" s="37"/>
      <c r="D26" s="38"/>
      <c r="E26" s="7" t="s">
        <v>48</v>
      </c>
      <c r="F26" s="8">
        <v>8760</v>
      </c>
      <c r="G26" s="11">
        <v>1</v>
      </c>
      <c r="H26" s="22">
        <v>1</v>
      </c>
      <c r="I26" s="8">
        <f t="shared" si="2"/>
        <v>8760</v>
      </c>
    </row>
    <row r="27" ht="36" customHeight="1" spans="1:10">
      <c r="A27" s="36"/>
      <c r="B27" s="37"/>
      <c r="C27" s="37"/>
      <c r="D27" s="39"/>
      <c r="E27" s="7" t="s">
        <v>49</v>
      </c>
      <c r="F27" s="8">
        <v>250</v>
      </c>
      <c r="G27" s="11">
        <v>1</v>
      </c>
      <c r="H27" s="22">
        <v>286</v>
      </c>
      <c r="I27" s="8">
        <f t="shared" si="2"/>
        <v>71500</v>
      </c>
      <c r="J27" s="44" t="s">
        <v>57</v>
      </c>
    </row>
    <row r="28" ht="99" spans="1:9">
      <c r="A28" s="32"/>
      <c r="B28" s="32"/>
      <c r="C28" s="32"/>
      <c r="D28" s="11" t="s">
        <v>51</v>
      </c>
      <c r="E28" s="13" t="s">
        <v>52</v>
      </c>
      <c r="F28" s="14">
        <v>1800</v>
      </c>
      <c r="G28" s="11">
        <v>1</v>
      </c>
      <c r="H28" s="22">
        <v>3</v>
      </c>
      <c r="I28" s="23">
        <f t="shared" si="2"/>
        <v>5400</v>
      </c>
    </row>
    <row r="29" ht="36" customHeight="1" spans="1:9">
      <c r="A29" s="36"/>
      <c r="B29" s="37"/>
      <c r="C29" s="37"/>
      <c r="D29" s="6" t="s">
        <v>53</v>
      </c>
      <c r="E29" s="6"/>
      <c r="F29" s="6"/>
      <c r="G29" s="6"/>
      <c r="H29" s="6"/>
      <c r="I29" s="8">
        <f>SUM(I18:I28)</f>
        <v>171719</v>
      </c>
    </row>
    <row r="30" ht="84.75" customHeight="1" spans="1:9">
      <c r="A30" s="40"/>
      <c r="B30" s="41"/>
      <c r="C30" s="41"/>
      <c r="D30" s="42" t="s">
        <v>58</v>
      </c>
      <c r="E30" s="43"/>
      <c r="F30" s="43"/>
      <c r="G30" s="43"/>
      <c r="H30" s="43"/>
      <c r="I30" s="12"/>
    </row>
    <row r="32" ht="33" spans="1:9">
      <c r="A32" s="4" t="s">
        <v>25</v>
      </c>
      <c r="B32" s="4" t="s">
        <v>26</v>
      </c>
      <c r="C32" s="4" t="s">
        <v>27</v>
      </c>
      <c r="D32" s="4" t="s">
        <v>28</v>
      </c>
      <c r="E32" s="4" t="s">
        <v>29</v>
      </c>
      <c r="F32" s="30" t="s">
        <v>30</v>
      </c>
      <c r="G32" s="31" t="s">
        <v>31</v>
      </c>
      <c r="H32" s="30" t="s">
        <v>32</v>
      </c>
      <c r="I32" s="31" t="s">
        <v>33</v>
      </c>
    </row>
    <row r="33" ht="86.25" customHeight="1" spans="1:9">
      <c r="A33" s="33" t="s">
        <v>8</v>
      </c>
      <c r="B33" s="33" t="s">
        <v>9</v>
      </c>
      <c r="C33" s="33" t="s">
        <v>59</v>
      </c>
      <c r="D33" s="25" t="s">
        <v>35</v>
      </c>
      <c r="E33" s="26" t="s">
        <v>36</v>
      </c>
      <c r="F33" s="8">
        <v>33572</v>
      </c>
      <c r="G33" s="34">
        <v>1</v>
      </c>
      <c r="H33" s="22">
        <v>1</v>
      </c>
      <c r="I33" s="8">
        <f>F33*G33*H33</f>
        <v>33572</v>
      </c>
    </row>
    <row r="34" spans="1:9">
      <c r="A34" s="35"/>
      <c r="B34" s="35"/>
      <c r="C34" s="35"/>
      <c r="D34" s="25" t="s">
        <v>37</v>
      </c>
      <c r="E34" s="26" t="s">
        <v>38</v>
      </c>
      <c r="F34" s="8">
        <v>275</v>
      </c>
      <c r="G34" s="11">
        <v>2</v>
      </c>
      <c r="H34" s="22">
        <v>2</v>
      </c>
      <c r="I34" s="8">
        <f>F34*G34*H34</f>
        <v>1100</v>
      </c>
    </row>
    <row r="35" ht="36" spans="1:9">
      <c r="A35" s="36"/>
      <c r="B35" s="37"/>
      <c r="C35" s="36"/>
      <c r="D35" s="25" t="s">
        <v>39</v>
      </c>
      <c r="E35" s="7" t="s">
        <v>40</v>
      </c>
      <c r="F35" s="8">
        <v>1200</v>
      </c>
      <c r="G35" s="11">
        <v>1</v>
      </c>
      <c r="H35" s="22">
        <v>1</v>
      </c>
      <c r="I35" s="8">
        <f t="shared" ref="I35:I43" si="3">F35*G35*H35</f>
        <v>1200</v>
      </c>
    </row>
    <row r="36" ht="40.5" customHeight="1" spans="1:9">
      <c r="A36" s="36"/>
      <c r="B36" s="37"/>
      <c r="C36" s="36"/>
      <c r="D36" s="38"/>
      <c r="E36" s="7" t="s">
        <v>41</v>
      </c>
      <c r="F36" s="8">
        <v>3400</v>
      </c>
      <c r="G36" s="11">
        <v>1</v>
      </c>
      <c r="H36" s="22">
        <v>1</v>
      </c>
      <c r="I36" s="8">
        <f t="shared" si="3"/>
        <v>3400</v>
      </c>
    </row>
    <row r="37" ht="48" spans="1:9">
      <c r="A37" s="36"/>
      <c r="B37" s="37"/>
      <c r="C37" s="36"/>
      <c r="D37" s="39"/>
      <c r="E37" s="10" t="s">
        <v>42</v>
      </c>
      <c r="F37" s="8">
        <v>0</v>
      </c>
      <c r="G37" s="11">
        <v>1</v>
      </c>
      <c r="H37" s="22">
        <v>1</v>
      </c>
      <c r="I37" s="8">
        <f t="shared" si="3"/>
        <v>0</v>
      </c>
    </row>
    <row r="38" ht="42.75" customHeight="1" spans="1:9">
      <c r="A38" s="36"/>
      <c r="B38" s="37"/>
      <c r="C38" s="36"/>
      <c r="D38" s="39" t="s">
        <v>43</v>
      </c>
      <c r="E38" s="10" t="s">
        <v>44</v>
      </c>
      <c r="F38" s="8">
        <v>16.5</v>
      </c>
      <c r="G38" s="11">
        <v>1</v>
      </c>
      <c r="H38" s="22">
        <v>250</v>
      </c>
      <c r="I38" s="8">
        <f t="shared" si="3"/>
        <v>4125</v>
      </c>
    </row>
    <row r="39" ht="51" customHeight="1" spans="1:9">
      <c r="A39" s="36"/>
      <c r="B39" s="37"/>
      <c r="C39" s="36"/>
      <c r="D39" s="25" t="s">
        <v>45</v>
      </c>
      <c r="E39" s="7" t="s">
        <v>56</v>
      </c>
      <c r="F39" s="8">
        <v>260</v>
      </c>
      <c r="G39" s="11">
        <v>1</v>
      </c>
      <c r="H39" s="22">
        <v>1</v>
      </c>
      <c r="I39" s="8">
        <f t="shared" si="3"/>
        <v>260</v>
      </c>
    </row>
    <row r="40" ht="34.5" customHeight="1" spans="1:9">
      <c r="A40" s="36"/>
      <c r="B40" s="37"/>
      <c r="C40" s="36"/>
      <c r="D40" s="38"/>
      <c r="E40" s="12" t="s">
        <v>47</v>
      </c>
      <c r="F40" s="8">
        <v>108</v>
      </c>
      <c r="G40" s="11">
        <v>1</v>
      </c>
      <c r="H40" s="22">
        <v>282</v>
      </c>
      <c r="I40" s="8">
        <f t="shared" si="3"/>
        <v>30456</v>
      </c>
    </row>
    <row r="41" ht="34.5" customHeight="1" spans="1:9">
      <c r="A41" s="36"/>
      <c r="B41" s="37"/>
      <c r="C41" s="36"/>
      <c r="D41" s="38"/>
      <c r="E41" s="7" t="s">
        <v>48</v>
      </c>
      <c r="F41" s="8">
        <v>8195</v>
      </c>
      <c r="G41" s="11">
        <v>1</v>
      </c>
      <c r="H41" s="22">
        <v>1</v>
      </c>
      <c r="I41" s="8">
        <f t="shared" si="3"/>
        <v>8195</v>
      </c>
    </row>
    <row r="42" ht="36" customHeight="1" spans="1:9">
      <c r="A42" s="36"/>
      <c r="B42" s="37"/>
      <c r="C42" s="36"/>
      <c r="D42" s="39"/>
      <c r="E42" s="7" t="s">
        <v>49</v>
      </c>
      <c r="F42" s="8">
        <v>200</v>
      </c>
      <c r="G42" s="11">
        <v>1</v>
      </c>
      <c r="H42" s="22">
        <v>286</v>
      </c>
      <c r="I42" s="8">
        <f t="shared" si="3"/>
        <v>57200</v>
      </c>
    </row>
    <row r="43" ht="99" spans="1:9">
      <c r="A43" s="32"/>
      <c r="B43" s="32"/>
      <c r="C43" s="32"/>
      <c r="D43" s="11" t="s">
        <v>51</v>
      </c>
      <c r="E43" s="13" t="s">
        <v>52</v>
      </c>
      <c r="F43" s="14">
        <v>1800</v>
      </c>
      <c r="G43" s="11">
        <v>1</v>
      </c>
      <c r="H43" s="22">
        <v>3</v>
      </c>
      <c r="I43" s="23">
        <f t="shared" si="3"/>
        <v>5400</v>
      </c>
    </row>
    <row r="44" ht="36" customHeight="1" spans="1:9">
      <c r="A44" s="36"/>
      <c r="B44" s="37"/>
      <c r="C44" s="36"/>
      <c r="D44" s="6" t="s">
        <v>53</v>
      </c>
      <c r="E44" s="6"/>
      <c r="F44" s="6"/>
      <c r="G44" s="6"/>
      <c r="H44" s="6"/>
      <c r="I44" s="8">
        <f>SUM(I33:I43)</f>
        <v>144908</v>
      </c>
    </row>
    <row r="45" ht="84.75" customHeight="1" spans="1:9">
      <c r="A45" s="40"/>
      <c r="B45" s="41"/>
      <c r="C45" s="40"/>
      <c r="D45" s="42" t="s">
        <v>60</v>
      </c>
      <c r="E45" s="43"/>
      <c r="F45" s="43"/>
      <c r="G45" s="43"/>
      <c r="H45" s="43"/>
      <c r="I45" s="12"/>
    </row>
  </sheetData>
  <mergeCells count="22">
    <mergeCell ref="A1:I1"/>
    <mergeCell ref="D14:H14"/>
    <mergeCell ref="D15:I15"/>
    <mergeCell ref="D29:H29"/>
    <mergeCell ref="D30:I30"/>
    <mergeCell ref="D44:H44"/>
    <mergeCell ref="D45:I45"/>
    <mergeCell ref="A3:A15"/>
    <mergeCell ref="A18:A30"/>
    <mergeCell ref="A33:A45"/>
    <mergeCell ref="B3:B15"/>
    <mergeCell ref="B18:B30"/>
    <mergeCell ref="B33:B45"/>
    <mergeCell ref="C3:C15"/>
    <mergeCell ref="C18:C30"/>
    <mergeCell ref="C33:C45"/>
    <mergeCell ref="D5:D7"/>
    <mergeCell ref="D9:D12"/>
    <mergeCell ref="D20:D22"/>
    <mergeCell ref="D24:D27"/>
    <mergeCell ref="D35:D37"/>
    <mergeCell ref="D39:D42"/>
  </mergeCells>
  <pageMargins left="0.699305555555556" right="0.699305555555556" top="0.75" bottom="0.75" header="0.3" footer="0.3"/>
  <pageSetup paperSize="9" orientation="landscape" cellComments="atEnd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opLeftCell="A16" workbookViewId="0">
      <selection activeCell="F22" sqref="F22"/>
    </sheetView>
  </sheetViews>
  <sheetFormatPr defaultColWidth="9" defaultRowHeight="13.5"/>
  <cols>
    <col min="1" max="1" width="9.75" customWidth="1"/>
    <col min="2" max="2" width="10.25" customWidth="1"/>
    <col min="3" max="3" width="9.5" customWidth="1"/>
    <col min="4" max="4" width="21.25" customWidth="1"/>
    <col min="5" max="5" width="23.5" customWidth="1"/>
    <col min="6" max="7" width="11.125" customWidth="1"/>
    <col min="9" max="9" width="12.875" customWidth="1"/>
  </cols>
  <sheetData>
    <row r="1" ht="62.25" customHeight="1" spans="1:9">
      <c r="A1" s="2" t="s">
        <v>24</v>
      </c>
      <c r="B1" s="3"/>
      <c r="C1" s="3"/>
      <c r="D1" s="3"/>
      <c r="E1" s="3"/>
      <c r="F1" s="3"/>
      <c r="G1" s="3"/>
      <c r="H1" s="3"/>
      <c r="I1" s="3"/>
    </row>
    <row r="2" ht="24" spans="1:9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19" t="s">
        <v>30</v>
      </c>
      <c r="G2" s="4" t="s">
        <v>31</v>
      </c>
      <c r="H2" s="19" t="s">
        <v>32</v>
      </c>
      <c r="I2" s="4" t="s">
        <v>33</v>
      </c>
    </row>
    <row r="3" ht="86.25" customHeight="1" spans="1:9">
      <c r="A3" s="5" t="s">
        <v>12</v>
      </c>
      <c r="B3" s="5" t="s">
        <v>3</v>
      </c>
      <c r="C3" s="5" t="s">
        <v>61</v>
      </c>
      <c r="D3" s="6" t="s">
        <v>35</v>
      </c>
      <c r="E3" s="7" t="s">
        <v>36</v>
      </c>
      <c r="F3" s="8">
        <v>60000</v>
      </c>
      <c r="G3" s="6">
        <v>1</v>
      </c>
      <c r="H3" s="20">
        <v>1</v>
      </c>
      <c r="I3" s="21">
        <f>F3*G3*H3</f>
        <v>60000</v>
      </c>
    </row>
    <row r="4" ht="16.5" spans="1:9">
      <c r="A4" s="5"/>
      <c r="B4" s="5"/>
      <c r="C4" s="5"/>
      <c r="D4" s="25" t="s">
        <v>37</v>
      </c>
      <c r="E4" s="26" t="s">
        <v>38</v>
      </c>
      <c r="F4" s="8">
        <v>275</v>
      </c>
      <c r="G4" s="11">
        <v>2</v>
      </c>
      <c r="H4" s="22">
        <v>1</v>
      </c>
      <c r="I4" s="8">
        <f>F4*G4*H4</f>
        <v>550</v>
      </c>
    </row>
    <row r="5" ht="36" spans="1:9">
      <c r="A5" s="27"/>
      <c r="B5" s="28"/>
      <c r="C5" s="27"/>
      <c r="D5" s="6" t="s">
        <v>39</v>
      </c>
      <c r="E5" s="7" t="s">
        <v>40</v>
      </c>
      <c r="F5" s="8">
        <v>1200</v>
      </c>
      <c r="G5" s="6">
        <v>1</v>
      </c>
      <c r="H5" s="20">
        <v>1</v>
      </c>
      <c r="I5" s="21">
        <f t="shared" ref="I5:I13" si="0">F5*G5*H5</f>
        <v>1200</v>
      </c>
    </row>
    <row r="6" ht="40.5" customHeight="1" spans="1:9">
      <c r="A6" s="27"/>
      <c r="B6" s="28"/>
      <c r="C6" s="27"/>
      <c r="D6" s="6"/>
      <c r="E6" s="7" t="s">
        <v>41</v>
      </c>
      <c r="F6" s="8">
        <v>3400</v>
      </c>
      <c r="G6" s="6">
        <v>1</v>
      </c>
      <c r="H6" s="20">
        <v>1</v>
      </c>
      <c r="I6" s="21">
        <f t="shared" si="0"/>
        <v>3400</v>
      </c>
    </row>
    <row r="7" ht="48" spans="1:9">
      <c r="A7" s="27"/>
      <c r="B7" s="28"/>
      <c r="C7" s="27"/>
      <c r="D7" s="6"/>
      <c r="E7" s="10" t="s">
        <v>42</v>
      </c>
      <c r="F7" s="8">
        <v>0</v>
      </c>
      <c r="G7" s="6">
        <v>1</v>
      </c>
      <c r="H7" s="20">
        <v>1</v>
      </c>
      <c r="I7" s="21">
        <f t="shared" si="0"/>
        <v>0</v>
      </c>
    </row>
    <row r="8" ht="42.75" customHeight="1" spans="1:9">
      <c r="A8" s="27"/>
      <c r="B8" s="28"/>
      <c r="C8" s="27"/>
      <c r="D8" s="6" t="s">
        <v>43</v>
      </c>
      <c r="E8" s="10" t="s">
        <v>44</v>
      </c>
      <c r="F8" s="8">
        <v>16.5</v>
      </c>
      <c r="G8" s="11">
        <v>1</v>
      </c>
      <c r="H8" s="22">
        <v>250</v>
      </c>
      <c r="I8" s="8">
        <f t="shared" si="0"/>
        <v>4125</v>
      </c>
    </row>
    <row r="9" ht="51" customHeight="1" spans="1:9">
      <c r="A9" s="27"/>
      <c r="B9" s="28"/>
      <c r="C9" s="27"/>
      <c r="D9" s="6" t="s">
        <v>45</v>
      </c>
      <c r="E9" s="7" t="s">
        <v>56</v>
      </c>
      <c r="F9" s="8">
        <v>260</v>
      </c>
      <c r="G9" s="6">
        <v>1</v>
      </c>
      <c r="H9" s="20">
        <v>1</v>
      </c>
      <c r="I9" s="21">
        <f t="shared" si="0"/>
        <v>260</v>
      </c>
    </row>
    <row r="10" ht="34.5" customHeight="1" spans="1:9">
      <c r="A10" s="27"/>
      <c r="B10" s="28"/>
      <c r="C10" s="27"/>
      <c r="D10" s="6"/>
      <c r="E10" s="7" t="s">
        <v>47</v>
      </c>
      <c r="F10" s="8">
        <v>128</v>
      </c>
      <c r="G10" s="6">
        <v>1</v>
      </c>
      <c r="H10" s="20">
        <v>272</v>
      </c>
      <c r="I10" s="21">
        <f t="shared" si="0"/>
        <v>34816</v>
      </c>
    </row>
    <row r="11" ht="34.5" customHeight="1" spans="1:9">
      <c r="A11" s="27"/>
      <c r="B11" s="28"/>
      <c r="C11" s="27"/>
      <c r="D11" s="6"/>
      <c r="E11" s="7" t="s">
        <v>48</v>
      </c>
      <c r="F11" s="8">
        <v>8580</v>
      </c>
      <c r="G11" s="6">
        <v>1</v>
      </c>
      <c r="H11" s="20">
        <v>1</v>
      </c>
      <c r="I11" s="21">
        <f t="shared" si="0"/>
        <v>8580</v>
      </c>
    </row>
    <row r="12" ht="36" customHeight="1" spans="1:9">
      <c r="A12" s="27"/>
      <c r="B12" s="28"/>
      <c r="C12" s="27"/>
      <c r="D12" s="6"/>
      <c r="E12" s="7" t="s">
        <v>49</v>
      </c>
      <c r="F12" s="8">
        <v>220</v>
      </c>
      <c r="G12" s="6">
        <v>1</v>
      </c>
      <c r="H12" s="20">
        <v>276</v>
      </c>
      <c r="I12" s="21">
        <f t="shared" si="0"/>
        <v>60720</v>
      </c>
    </row>
    <row r="13" ht="36" customHeight="1" spans="1:9">
      <c r="A13" s="27"/>
      <c r="B13" s="28"/>
      <c r="C13" s="27"/>
      <c r="D13" s="11" t="s">
        <v>51</v>
      </c>
      <c r="E13" s="13" t="s">
        <v>52</v>
      </c>
      <c r="F13" s="14">
        <v>1800</v>
      </c>
      <c r="G13" s="11">
        <v>1</v>
      </c>
      <c r="H13" s="22">
        <v>3</v>
      </c>
      <c r="I13" s="23">
        <f t="shared" si="0"/>
        <v>5400</v>
      </c>
    </row>
    <row r="14" ht="36" customHeight="1" spans="1:9">
      <c r="A14" s="27"/>
      <c r="B14" s="28"/>
      <c r="C14" s="27"/>
      <c r="D14" s="15" t="s">
        <v>53</v>
      </c>
      <c r="E14" s="16"/>
      <c r="F14" s="16"/>
      <c r="G14" s="16"/>
      <c r="H14" s="24"/>
      <c r="I14" s="21">
        <f>SUM(I3:I13)</f>
        <v>179051</v>
      </c>
    </row>
    <row r="15" ht="84.75" customHeight="1" spans="1:9">
      <c r="A15" s="27"/>
      <c r="B15" s="28"/>
      <c r="C15" s="27"/>
      <c r="D15" s="7" t="s">
        <v>62</v>
      </c>
      <c r="E15" s="7"/>
      <c r="F15" s="7"/>
      <c r="G15" s="7"/>
      <c r="H15" s="7"/>
      <c r="I15" s="7"/>
    </row>
    <row r="17" ht="30.75" customHeight="1" spans="1:9">
      <c r="A17" s="4" t="s">
        <v>25</v>
      </c>
      <c r="B17" s="4" t="s">
        <v>26</v>
      </c>
      <c r="C17" s="4" t="s">
        <v>27</v>
      </c>
      <c r="D17" s="4" t="s">
        <v>28</v>
      </c>
      <c r="E17" s="4" t="s">
        <v>29</v>
      </c>
      <c r="F17" s="19" t="s">
        <v>30</v>
      </c>
      <c r="G17" s="4" t="s">
        <v>31</v>
      </c>
      <c r="H17" s="19" t="s">
        <v>32</v>
      </c>
      <c r="I17" s="4" t="s">
        <v>33</v>
      </c>
    </row>
    <row r="18" ht="86.25" customHeight="1" spans="1:9">
      <c r="A18" s="5" t="s">
        <v>14</v>
      </c>
      <c r="B18" s="5" t="s">
        <v>6</v>
      </c>
      <c r="C18" s="5" t="s">
        <v>15</v>
      </c>
      <c r="D18" s="6" t="s">
        <v>35</v>
      </c>
      <c r="E18" s="7" t="s">
        <v>36</v>
      </c>
      <c r="F18" s="8">
        <v>40390</v>
      </c>
      <c r="G18" s="6">
        <v>1</v>
      </c>
      <c r="H18" s="20">
        <v>1</v>
      </c>
      <c r="I18" s="21">
        <f>F18*G18*H18</f>
        <v>40390</v>
      </c>
    </row>
    <row r="19" ht="16.5" spans="1:9">
      <c r="A19" s="5"/>
      <c r="B19" s="5"/>
      <c r="C19" s="5"/>
      <c r="D19" s="25" t="s">
        <v>37</v>
      </c>
      <c r="E19" s="26" t="s">
        <v>38</v>
      </c>
      <c r="F19" s="8">
        <v>275</v>
      </c>
      <c r="G19" s="11">
        <v>2</v>
      </c>
      <c r="H19" s="22">
        <v>1</v>
      </c>
      <c r="I19" s="8">
        <f>F19*G19*H19</f>
        <v>550</v>
      </c>
    </row>
    <row r="20" ht="36" spans="1:9">
      <c r="A20" s="27"/>
      <c r="B20" s="28"/>
      <c r="C20" s="27"/>
      <c r="D20" s="6" t="s">
        <v>39</v>
      </c>
      <c r="E20" s="7" t="s">
        <v>40</v>
      </c>
      <c r="F20" s="8">
        <v>1200</v>
      </c>
      <c r="G20" s="6">
        <v>1</v>
      </c>
      <c r="H20" s="20">
        <v>1</v>
      </c>
      <c r="I20" s="21">
        <f t="shared" ref="I20:I28" si="1">F20*G20*H20</f>
        <v>1200</v>
      </c>
    </row>
    <row r="21" ht="40.5" customHeight="1" spans="1:9">
      <c r="A21" s="27"/>
      <c r="B21" s="28"/>
      <c r="C21" s="27"/>
      <c r="D21" s="6"/>
      <c r="E21" s="7" t="s">
        <v>41</v>
      </c>
      <c r="F21" s="8">
        <v>3400</v>
      </c>
      <c r="G21" s="6">
        <v>1</v>
      </c>
      <c r="H21" s="20">
        <v>1</v>
      </c>
      <c r="I21" s="21">
        <f t="shared" si="1"/>
        <v>3400</v>
      </c>
    </row>
    <row r="22" ht="48" spans="1:9">
      <c r="A22" s="27"/>
      <c r="B22" s="28"/>
      <c r="C22" s="27"/>
      <c r="D22" s="6"/>
      <c r="E22" s="10" t="s">
        <v>42</v>
      </c>
      <c r="F22" s="8">
        <v>0</v>
      </c>
      <c r="G22" s="6">
        <v>1</v>
      </c>
      <c r="H22" s="20">
        <v>1</v>
      </c>
      <c r="I22" s="21">
        <f t="shared" si="1"/>
        <v>0</v>
      </c>
    </row>
    <row r="23" ht="42.75" customHeight="1" spans="1:9">
      <c r="A23" s="27"/>
      <c r="B23" s="28"/>
      <c r="C23" s="27"/>
      <c r="D23" s="6" t="s">
        <v>43</v>
      </c>
      <c r="E23" s="10" t="s">
        <v>44</v>
      </c>
      <c r="F23" s="8">
        <v>16.5</v>
      </c>
      <c r="G23" s="11">
        <v>1</v>
      </c>
      <c r="H23" s="22">
        <v>250</v>
      </c>
      <c r="I23" s="8">
        <f t="shared" si="1"/>
        <v>4125</v>
      </c>
    </row>
    <row r="24" ht="51" customHeight="1" spans="1:9">
      <c r="A24" s="27"/>
      <c r="B24" s="28"/>
      <c r="C24" s="27"/>
      <c r="D24" s="6" t="s">
        <v>45</v>
      </c>
      <c r="E24" s="7" t="s">
        <v>56</v>
      </c>
      <c r="F24" s="8">
        <v>260</v>
      </c>
      <c r="G24" s="6">
        <v>1</v>
      </c>
      <c r="H24" s="20">
        <v>1</v>
      </c>
      <c r="I24" s="21">
        <f t="shared" si="1"/>
        <v>260</v>
      </c>
    </row>
    <row r="25" ht="34.5" customHeight="1" spans="1:9">
      <c r="A25" s="27"/>
      <c r="B25" s="28"/>
      <c r="C25" s="27"/>
      <c r="D25" s="6"/>
      <c r="E25" s="7" t="s">
        <v>47</v>
      </c>
      <c r="F25" s="8">
        <v>128</v>
      </c>
      <c r="G25" s="6">
        <v>1</v>
      </c>
      <c r="H25" s="20">
        <v>249</v>
      </c>
      <c r="I25" s="21">
        <f t="shared" si="1"/>
        <v>31872</v>
      </c>
    </row>
    <row r="26" ht="34.5" customHeight="1" spans="1:9">
      <c r="A26" s="27"/>
      <c r="B26" s="28"/>
      <c r="C26" s="27"/>
      <c r="D26" s="6"/>
      <c r="E26" s="7" t="s">
        <v>48</v>
      </c>
      <c r="F26" s="8">
        <v>8760</v>
      </c>
      <c r="G26" s="6">
        <v>1</v>
      </c>
      <c r="H26" s="20">
        <v>1</v>
      </c>
      <c r="I26" s="21">
        <f t="shared" si="1"/>
        <v>8760</v>
      </c>
    </row>
    <row r="27" ht="36" customHeight="1" spans="1:9">
      <c r="A27" s="27"/>
      <c r="B27" s="28"/>
      <c r="C27" s="27"/>
      <c r="D27" s="6"/>
      <c r="E27" s="7" t="s">
        <v>49</v>
      </c>
      <c r="F27" s="8">
        <v>250</v>
      </c>
      <c r="G27" s="6">
        <v>1</v>
      </c>
      <c r="H27" s="20">
        <v>256</v>
      </c>
      <c r="I27" s="21">
        <f t="shared" si="1"/>
        <v>64000</v>
      </c>
    </row>
    <row r="28" ht="36" customHeight="1" spans="1:9">
      <c r="A28" s="27"/>
      <c r="B28" s="28"/>
      <c r="C28" s="27"/>
      <c r="D28" s="11" t="s">
        <v>51</v>
      </c>
      <c r="E28" s="13" t="s">
        <v>52</v>
      </c>
      <c r="F28" s="14">
        <v>1800</v>
      </c>
      <c r="G28" s="11">
        <v>1</v>
      </c>
      <c r="H28" s="22">
        <v>3</v>
      </c>
      <c r="I28" s="23">
        <f t="shared" si="1"/>
        <v>5400</v>
      </c>
    </row>
    <row r="29" ht="36" customHeight="1" spans="1:9">
      <c r="A29" s="27"/>
      <c r="B29" s="28"/>
      <c r="C29" s="27"/>
      <c r="D29" s="15" t="s">
        <v>53</v>
      </c>
      <c r="E29" s="16"/>
      <c r="F29" s="16"/>
      <c r="G29" s="16"/>
      <c r="H29" s="24"/>
      <c r="I29" s="21">
        <f>SUM(I18:I28)</f>
        <v>159957</v>
      </c>
    </row>
    <row r="30" ht="84.75" customHeight="1" spans="1:9">
      <c r="A30" s="27"/>
      <c r="B30" s="28"/>
      <c r="C30" s="27"/>
      <c r="D30" s="7" t="s">
        <v>63</v>
      </c>
      <c r="E30" s="7"/>
      <c r="F30" s="7"/>
      <c r="G30" s="7"/>
      <c r="H30" s="7"/>
      <c r="I30" s="7"/>
    </row>
    <row r="31" ht="18" customHeight="1"/>
  </sheetData>
  <mergeCells count="15">
    <mergeCell ref="A1:I1"/>
    <mergeCell ref="D14:H14"/>
    <mergeCell ref="D15:I15"/>
    <mergeCell ref="D29:H29"/>
    <mergeCell ref="D30:I30"/>
    <mergeCell ref="A3:A15"/>
    <mergeCell ref="A18:A30"/>
    <mergeCell ref="B3:B15"/>
    <mergeCell ref="B18:B30"/>
    <mergeCell ref="C3:C15"/>
    <mergeCell ref="C18:C30"/>
    <mergeCell ref="D5:D7"/>
    <mergeCell ref="D9:D12"/>
    <mergeCell ref="D20:D22"/>
    <mergeCell ref="D24:D27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91" zoomScaleNormal="91" workbookViewId="0">
      <selection activeCell="G6" sqref="G6"/>
    </sheetView>
  </sheetViews>
  <sheetFormatPr defaultColWidth="9" defaultRowHeight="13.5"/>
  <cols>
    <col min="1" max="1" width="12" customWidth="1"/>
    <col min="2" max="2" width="13.625" customWidth="1"/>
    <col min="3" max="4" width="12.5" customWidth="1"/>
    <col min="5" max="5" width="21.25" customWidth="1"/>
    <col min="6" max="6" width="23.5" customWidth="1"/>
    <col min="7" max="7" width="11.125" style="1" customWidth="1"/>
    <col min="8" max="8" width="11.125" customWidth="1"/>
    <col min="10" max="10" width="12.875" customWidth="1"/>
  </cols>
  <sheetData>
    <row r="1" ht="47.25" customHeight="1" spans="1:10">
      <c r="A1" s="2" t="s">
        <v>64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65</v>
      </c>
      <c r="B2" s="4" t="s">
        <v>25</v>
      </c>
      <c r="C2" s="4" t="s">
        <v>26</v>
      </c>
      <c r="D2" s="4" t="s">
        <v>66</v>
      </c>
      <c r="E2" s="4" t="s">
        <v>28</v>
      </c>
      <c r="F2" s="4" t="s">
        <v>29</v>
      </c>
      <c r="G2" s="4" t="s">
        <v>30</v>
      </c>
      <c r="H2" s="4" t="s">
        <v>31</v>
      </c>
      <c r="I2" s="19" t="s">
        <v>32</v>
      </c>
      <c r="J2" s="4" t="s">
        <v>33</v>
      </c>
    </row>
    <row r="3" ht="95.25" customHeight="1" spans="1:10">
      <c r="A3" s="5" t="s">
        <v>67</v>
      </c>
      <c r="B3" s="5" t="s">
        <v>68</v>
      </c>
      <c r="C3" s="5" t="s">
        <v>69</v>
      </c>
      <c r="D3" s="5" t="s">
        <v>18</v>
      </c>
      <c r="E3" s="6" t="s">
        <v>35</v>
      </c>
      <c r="F3" s="7" t="s">
        <v>70</v>
      </c>
      <c r="G3" s="8">
        <v>33572</v>
      </c>
      <c r="H3" s="6">
        <v>1</v>
      </c>
      <c r="I3" s="20">
        <v>1</v>
      </c>
      <c r="J3" s="21">
        <f>G3*H3*I3</f>
        <v>33572</v>
      </c>
    </row>
    <row r="4" ht="66.75" customHeight="1" spans="1:10">
      <c r="A4" s="9"/>
      <c r="B4" s="5"/>
      <c r="C4" s="5"/>
      <c r="D4" s="5"/>
      <c r="E4" s="6" t="s">
        <v>39</v>
      </c>
      <c r="F4" s="7" t="s">
        <v>71</v>
      </c>
      <c r="G4" s="8">
        <v>1200</v>
      </c>
      <c r="H4" s="6">
        <v>1</v>
      </c>
      <c r="I4" s="20">
        <v>1</v>
      </c>
      <c r="J4" s="21">
        <f t="shared" ref="J4:J13" si="0">G4*H4*I4</f>
        <v>1200</v>
      </c>
    </row>
    <row r="5" ht="84" customHeight="1" spans="1:10">
      <c r="A5" s="9"/>
      <c r="B5" s="5"/>
      <c r="C5" s="5"/>
      <c r="D5" s="5"/>
      <c r="E5" s="6"/>
      <c r="F5" s="7" t="s">
        <v>72</v>
      </c>
      <c r="G5" s="8">
        <v>3400</v>
      </c>
      <c r="H5" s="6">
        <v>1</v>
      </c>
      <c r="I5" s="20">
        <v>1</v>
      </c>
      <c r="J5" s="21">
        <f t="shared" si="0"/>
        <v>3400</v>
      </c>
    </row>
    <row r="6" ht="48" spans="1:10">
      <c r="A6" s="9"/>
      <c r="B6" s="5"/>
      <c r="C6" s="5"/>
      <c r="D6" s="5"/>
      <c r="E6" s="6"/>
      <c r="F6" s="10" t="s">
        <v>42</v>
      </c>
      <c r="G6" s="8">
        <v>0</v>
      </c>
      <c r="H6" s="6">
        <v>1</v>
      </c>
      <c r="I6" s="20">
        <v>1</v>
      </c>
      <c r="J6" s="21">
        <f t="shared" si="0"/>
        <v>0</v>
      </c>
    </row>
    <row r="7" ht="24" spans="1:10">
      <c r="A7" s="9"/>
      <c r="B7" s="5"/>
      <c r="C7" s="5"/>
      <c r="D7" s="5"/>
      <c r="E7" s="6" t="s">
        <v>43</v>
      </c>
      <c r="F7" s="10" t="s">
        <v>44</v>
      </c>
      <c r="G7" s="8">
        <v>16.5</v>
      </c>
      <c r="H7" s="11">
        <v>1</v>
      </c>
      <c r="I7" s="22">
        <v>250</v>
      </c>
      <c r="J7" s="8">
        <f t="shared" si="0"/>
        <v>4125</v>
      </c>
    </row>
    <row r="8" ht="36" spans="1:10">
      <c r="A8" s="9"/>
      <c r="B8" s="5"/>
      <c r="C8" s="5"/>
      <c r="D8" s="5"/>
      <c r="E8" s="6" t="s">
        <v>45</v>
      </c>
      <c r="F8" s="7" t="s">
        <v>56</v>
      </c>
      <c r="G8" s="8">
        <v>260</v>
      </c>
      <c r="H8" s="6">
        <v>1</v>
      </c>
      <c r="I8" s="20">
        <v>1</v>
      </c>
      <c r="J8" s="21">
        <f t="shared" si="0"/>
        <v>260</v>
      </c>
    </row>
    <row r="9" ht="24" spans="1:10">
      <c r="A9" s="9"/>
      <c r="B9" s="5"/>
      <c r="C9" s="5"/>
      <c r="D9" s="5"/>
      <c r="E9" s="6"/>
      <c r="F9" s="12" t="s">
        <v>47</v>
      </c>
      <c r="G9" s="8">
        <v>108</v>
      </c>
      <c r="H9" s="11">
        <v>1</v>
      </c>
      <c r="I9" s="22">
        <v>271</v>
      </c>
      <c r="J9" s="8">
        <f t="shared" si="0"/>
        <v>29268</v>
      </c>
    </row>
    <row r="10" ht="16.5" spans="1:10">
      <c r="A10" s="9"/>
      <c r="B10" s="5"/>
      <c r="C10" s="5"/>
      <c r="D10" s="5"/>
      <c r="E10" s="6"/>
      <c r="F10" s="7" t="s">
        <v>48</v>
      </c>
      <c r="G10" s="8">
        <v>8195</v>
      </c>
      <c r="H10" s="11">
        <v>1</v>
      </c>
      <c r="I10" s="22">
        <v>1</v>
      </c>
      <c r="J10" s="8">
        <f t="shared" si="0"/>
        <v>8195</v>
      </c>
    </row>
    <row r="11" ht="30" customHeight="1" spans="1:10">
      <c r="A11" s="9"/>
      <c r="B11" s="5"/>
      <c r="C11" s="5"/>
      <c r="D11" s="5"/>
      <c r="E11" s="6"/>
      <c r="F11" s="7" t="s">
        <v>49</v>
      </c>
      <c r="G11" s="8">
        <v>200</v>
      </c>
      <c r="H11" s="11">
        <v>1</v>
      </c>
      <c r="I11" s="22">
        <v>276</v>
      </c>
      <c r="J11" s="8">
        <f t="shared" si="0"/>
        <v>55200</v>
      </c>
    </row>
    <row r="12" ht="30" customHeight="1" spans="1:10">
      <c r="A12" s="9"/>
      <c r="B12" s="5"/>
      <c r="C12" s="5"/>
      <c r="D12" s="5"/>
      <c r="E12" s="11" t="s">
        <v>51</v>
      </c>
      <c r="F12" s="13" t="s">
        <v>52</v>
      </c>
      <c r="G12" s="14">
        <v>1800</v>
      </c>
      <c r="H12" s="11">
        <v>1</v>
      </c>
      <c r="I12" s="22">
        <v>3</v>
      </c>
      <c r="J12" s="23">
        <f t="shared" si="0"/>
        <v>5400</v>
      </c>
    </row>
    <row r="13" ht="30" customHeight="1" spans="1:10">
      <c r="A13" s="9"/>
      <c r="B13" s="5"/>
      <c r="C13" s="5"/>
      <c r="D13" s="5"/>
      <c r="E13" s="15" t="s">
        <v>53</v>
      </c>
      <c r="F13" s="16"/>
      <c r="G13" s="16"/>
      <c r="H13" s="16"/>
      <c r="I13" s="24"/>
      <c r="J13" s="21">
        <f>SUM(J3:J12)</f>
        <v>140620</v>
      </c>
    </row>
    <row r="14" ht="119.25" customHeight="1" spans="1:10">
      <c r="A14" s="9"/>
      <c r="B14" s="5"/>
      <c r="C14" s="5"/>
      <c r="D14" s="5"/>
      <c r="E14" s="13" t="s">
        <v>73</v>
      </c>
      <c r="F14" s="13"/>
      <c r="G14" s="13"/>
      <c r="H14" s="13"/>
      <c r="I14" s="13"/>
      <c r="J14" s="13"/>
    </row>
    <row r="16" spans="2:2">
      <c r="B16" s="17"/>
    </row>
    <row r="24" spans="6:8">
      <c r="F24" s="18"/>
      <c r="H24" s="18"/>
    </row>
  </sheetData>
  <mergeCells count="9">
    <mergeCell ref="A1:J1"/>
    <mergeCell ref="E13:I13"/>
    <mergeCell ref="E14:J14"/>
    <mergeCell ref="A3:A14"/>
    <mergeCell ref="B3:B14"/>
    <mergeCell ref="C3:C14"/>
    <mergeCell ref="D3:D14"/>
    <mergeCell ref="E4:E6"/>
    <mergeCell ref="E8:E1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SGM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总览</vt:lpstr>
      <vt:lpstr>Buick</vt:lpstr>
      <vt:lpstr>Chevy</vt:lpstr>
      <vt:lpstr>Cadi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szogdm</dc:creator>
  <cp:lastModifiedBy>Jinlei.Hu</cp:lastModifiedBy>
  <dcterms:created xsi:type="dcterms:W3CDTF">2010-08-04T08:28:00Z</dcterms:created>
  <cp:lastPrinted>2016-06-22T01:04:00Z</cp:lastPrinted>
  <dcterms:modified xsi:type="dcterms:W3CDTF">2018-12-21T06:25:32Z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2052-10.1.0.7697</vt:lpwstr>
  </property>
</Properties>
</file>