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18BCEF28-8766-3040-A87C-C2771006DAA1}" xr6:coauthVersionLast="47" xr6:coauthVersionMax="47" xr10:uidLastSave="{00000000-0000-0000-0000-000000000000}"/>
  <bookViews>
    <workbookView xWindow="0" yWindow="720" windowWidth="29400" windowHeight="18400" activeTab="1" xr2:uid="{00000000-000D-0000-FFFF-FFFF00000000}"/>
  </bookViews>
  <sheets>
    <sheet name="Additional night" sheetId="6" r:id="rId1"/>
    <sheet name="option tour" sheetId="8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8" l="1"/>
  <c r="H8" i="8"/>
  <c r="H10" i="8" s="1"/>
  <c r="H6" i="8"/>
  <c r="H5" i="8"/>
  <c r="H7" i="8" s="1"/>
  <c r="H4" i="8"/>
  <c r="H3" i="8"/>
  <c r="H1" i="8"/>
  <c r="H2" i="8" s="1"/>
  <c r="H11" i="8" s="1"/>
  <c r="H15" i="6"/>
  <c r="H19" i="6"/>
  <c r="H18" i="6"/>
  <c r="H17" i="6"/>
  <c r="H20" i="6" s="1"/>
  <c r="H16" i="6"/>
  <c r="H14" i="6"/>
  <c r="H9" i="6"/>
  <c r="H10" i="6"/>
  <c r="H11" i="6"/>
  <c r="H12" i="6"/>
  <c r="H13" i="6"/>
  <c r="H3" i="6"/>
  <c r="H8" i="6" s="1"/>
  <c r="H4" i="6"/>
  <c r="H6" i="6"/>
  <c r="H7" i="6"/>
  <c r="H5" i="6"/>
  <c r="H2" i="6"/>
  <c r="H1" i="6"/>
  <c r="H21" i="6" l="1"/>
</calcChain>
</file>

<file path=xl/sharedStrings.xml><?xml version="1.0" encoding="utf-8"?>
<sst xmlns="http://schemas.openxmlformats.org/spreadsheetml/2006/main" count="85" uniqueCount="37">
  <si>
    <t>Shangri-La Chengdu</t>
  </si>
  <si>
    <t>间room</t>
  </si>
  <si>
    <t>夜night</t>
  </si>
  <si>
    <t>人person</t>
  </si>
  <si>
    <t>项trip</t>
  </si>
  <si>
    <t>项</t>
  </si>
  <si>
    <t>人</t>
  </si>
  <si>
    <t>Crowne Plaza Beijing Lido</t>
  </si>
  <si>
    <t>sub total：</t>
  </si>
  <si>
    <t>TOTAL：</t>
  </si>
  <si>
    <t>Including  Terracotta Warriors and  City Wall ticket \ bus \ shuttle bus \ tour guide \ lunch (CNY200 / person). Not included tips for guide and driver. it's not a mandatory requirement, also not including bicycle on the City Wall.</t>
    <phoneticPr fontId="4" type="noConversion"/>
  </si>
  <si>
    <t>Optional Tour - Chengdu Panda Base</t>
    <phoneticPr fontId="4" type="noConversion"/>
  </si>
  <si>
    <t>Including panda base ticket \ bus \ shuttle bus \ tour guide \ lunch(CNY200 / person). Not included tips for guide and driver. it's not a mandatory requirement.</t>
    <phoneticPr fontId="4" type="noConversion"/>
  </si>
  <si>
    <t>Optional Tour - Chengdu Tianfu Art Museum</t>
    <phoneticPr fontId="4" type="noConversion"/>
  </si>
  <si>
    <t>Lunch, not included any drinks</t>
    <phoneticPr fontId="4" type="noConversion"/>
  </si>
  <si>
    <t>Including  City Wall ticket \ tour guide \ lunch (CNY200 / person). Not included tips for guide and driver. it's not a mandatory requirement, also not including bicycle on the City Wall.</t>
    <phoneticPr fontId="4" type="noConversion"/>
  </si>
  <si>
    <t>Optional Tour A - Terracotta Warriors and  City Wall 
&amp; 
Optional Tour B - Jinghe Centre and  City Wall</t>
    <phoneticPr fontId="4" type="noConversion"/>
  </si>
  <si>
    <t>Including  Phoenix Center and Taikang Gallery ticket \ bus \ tour guide. Not included tips for guide and driver. it's not a mandatory requirement.</t>
    <phoneticPr fontId="4" type="noConversion"/>
  </si>
  <si>
    <t>Optional Tour A - CBD
&amp;
Optional Tour B - Olympic Park</t>
    <phoneticPr fontId="4" type="noConversion"/>
  </si>
  <si>
    <t>Hyatt Centric Gaoxin Xi'an</t>
    <phoneticPr fontId="4" type="noConversion"/>
  </si>
  <si>
    <t>3月29日，Deluxe Cityview / Riverview King / twin bed room</t>
    <rPh sb="1" eb="2">
      <t>yue</t>
    </rPh>
    <rPh sb="4" eb="5">
      <t>ri</t>
    </rPh>
    <phoneticPr fontId="4" type="noConversion"/>
  </si>
  <si>
    <t>3月30日，Deluxe Cityview / Riverview King / twin bed room</t>
    <rPh sb="1" eb="2">
      <t>yue</t>
    </rPh>
    <rPh sb="4" eb="5">
      <t>ri</t>
    </rPh>
    <phoneticPr fontId="4" type="noConversion"/>
  </si>
  <si>
    <t>3月31日，Deluxe Cityview / Riverview King / twin bed room</t>
    <rPh sb="1" eb="2">
      <t>yue</t>
    </rPh>
    <rPh sb="4" eb="5">
      <t>ri</t>
    </rPh>
    <phoneticPr fontId="4" type="noConversion"/>
  </si>
  <si>
    <t>4月1日，Deluxe Cityview / Riverview King / twin bed room</t>
    <rPh sb="1" eb="2">
      <t>yue</t>
    </rPh>
    <rPh sb="3" eb="4">
      <t>ri</t>
    </rPh>
    <phoneticPr fontId="4" type="noConversion"/>
  </si>
  <si>
    <t>4月2日，Deluxe Cityview / Riverview King / twin bed room</t>
    <rPh sb="1" eb="2">
      <t>yue</t>
    </rPh>
    <rPh sb="3" eb="4">
      <t>ri</t>
    </rPh>
    <phoneticPr fontId="4" type="noConversion"/>
  </si>
  <si>
    <t>4月1日，extra bed</t>
    <phoneticPr fontId="4" type="noConversion"/>
  </si>
  <si>
    <t>4月3日，King Bed Deluxe</t>
    <phoneticPr fontId="4" type="noConversion"/>
  </si>
  <si>
    <t>4月3日，extra bed</t>
    <phoneticPr fontId="4" type="noConversion"/>
  </si>
  <si>
    <t>4月4日，King Bed Deluxe</t>
    <phoneticPr fontId="4" type="noConversion"/>
  </si>
  <si>
    <t>4月4日，extra bed</t>
    <phoneticPr fontId="4" type="noConversion"/>
  </si>
  <si>
    <t xml:space="preserve">4月5日，Standard Room, Standard Room City View  </t>
    <rPh sb="1" eb="2">
      <t>yue</t>
    </rPh>
    <rPh sb="3" eb="4">
      <t>ri</t>
    </rPh>
    <phoneticPr fontId="4" type="noConversion"/>
  </si>
  <si>
    <t>4月6日，Standard Room, Standard Room City View</t>
    <rPh sb="1" eb="2">
      <t>yueri</t>
    </rPh>
    <phoneticPr fontId="4" type="noConversion"/>
  </si>
  <si>
    <t>4月7日，Standard Room, Standard Room City View</t>
    <rPh sb="1" eb="2">
      <t>yueri</t>
    </rPh>
    <phoneticPr fontId="4" type="noConversion"/>
  </si>
  <si>
    <t>4月8日，Standard Room, Standard Room City View</t>
    <rPh sb="1" eb="2">
      <t>yueri</t>
    </rPh>
    <phoneticPr fontId="4" type="noConversion"/>
  </si>
  <si>
    <t>4月9日，Standard Room, Standard Room City View</t>
    <rPh sb="1" eb="2">
      <t>yueri</t>
    </rPh>
    <phoneticPr fontId="4" type="noConversion"/>
  </si>
  <si>
    <t>Including  Bird's Nest ticket \ tour guide. Not included tips for guide and driver. it's not a mandatory requirement.</t>
    <phoneticPr fontId="4" type="noConversion"/>
  </si>
  <si>
    <t>4月2日，extra bed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</si>
</sst>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8">
    <font>
      <sz val="12"/>
      <name val="宋体"/>
      <charset val="134"/>
    </font>
    <font>
      <sz val="12"/>
      <name val="思源黑体 CN Normal"/>
      <family val="3"/>
      <charset val="134"/>
    </font>
    <font>
      <sz val="12"/>
      <color rgb="FF000000"/>
      <name val="思源黑体 CN Normal"/>
      <family val="3"/>
      <charset val="134"/>
    </font>
    <font>
      <b/>
      <sz val="12"/>
      <name val="思源黑体 CN Normal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76" fontId="1" fillId="0" borderId="3" xfId="0" applyNumberFormat="1" applyFont="1" applyBorder="1" applyAlignment="1">
      <alignment horizontal="left" vertical="top" wrapText="1"/>
    </xf>
    <xf numFmtId="176" fontId="3" fillId="3" borderId="3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176" fontId="3" fillId="3" borderId="3" xfId="0" applyNumberFormat="1" applyFont="1" applyFill="1" applyBorder="1" applyAlignment="1">
      <alignment vertical="top" wrapText="1"/>
    </xf>
    <xf numFmtId="176" fontId="1" fillId="2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76" fontId="3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已访问的超链接" xfId="2" builtinId="9" hidden="1"/>
    <cellStyle name="已访问的超链接" xfId="4" builtinId="9" hidden="1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D6" sqref="D6"/>
    </sheetView>
  </sheetViews>
  <sheetFormatPr baseColWidth="10" defaultColWidth="11.1640625" defaultRowHeight="15"/>
  <cols>
    <col min="1" max="1" width="26.1640625" customWidth="1"/>
    <col min="2" max="2" width="30.1640625" bestFit="1" customWidth="1"/>
    <col min="8" max="8" width="12.83203125" style="16" bestFit="1" customWidth="1"/>
  </cols>
  <sheetData>
    <row r="1" spans="1:8" ht="48">
      <c r="A1" s="26" t="s">
        <v>0</v>
      </c>
      <c r="B1" s="2" t="s">
        <v>20</v>
      </c>
      <c r="C1" s="2">
        <v>3</v>
      </c>
      <c r="D1" s="1" t="s">
        <v>1</v>
      </c>
      <c r="E1" s="2">
        <v>1</v>
      </c>
      <c r="F1" s="1" t="s">
        <v>2</v>
      </c>
      <c r="G1" s="2">
        <v>850</v>
      </c>
      <c r="H1" s="5">
        <f t="shared" ref="H1:H6" si="0">C1*E1*G1</f>
        <v>2550</v>
      </c>
    </row>
    <row r="2" spans="1:8" ht="48">
      <c r="A2" s="26"/>
      <c r="B2" s="2" t="s">
        <v>21</v>
      </c>
      <c r="C2" s="2">
        <v>14</v>
      </c>
      <c r="D2" s="1" t="s">
        <v>1</v>
      </c>
      <c r="E2" s="2">
        <v>1</v>
      </c>
      <c r="F2" s="1" t="s">
        <v>2</v>
      </c>
      <c r="G2" s="2">
        <v>850</v>
      </c>
      <c r="H2" s="5">
        <f t="shared" si="0"/>
        <v>11900</v>
      </c>
    </row>
    <row r="3" spans="1:8" ht="48">
      <c r="A3" s="26"/>
      <c r="B3" s="2" t="s">
        <v>22</v>
      </c>
      <c r="C3" s="2">
        <v>2</v>
      </c>
      <c r="D3" s="1" t="s">
        <v>1</v>
      </c>
      <c r="E3" s="2">
        <v>1</v>
      </c>
      <c r="F3" s="1" t="s">
        <v>2</v>
      </c>
      <c r="G3" s="2">
        <v>850</v>
      </c>
      <c r="H3" s="5">
        <f t="shared" si="0"/>
        <v>1700</v>
      </c>
    </row>
    <row r="4" spans="1:8" ht="48">
      <c r="A4" s="26"/>
      <c r="B4" s="2" t="s">
        <v>23</v>
      </c>
      <c r="C4" s="2">
        <v>2</v>
      </c>
      <c r="D4" s="1" t="s">
        <v>1</v>
      </c>
      <c r="E4" s="2">
        <v>1</v>
      </c>
      <c r="F4" s="1" t="s">
        <v>2</v>
      </c>
      <c r="G4" s="2">
        <v>850</v>
      </c>
      <c r="H4" s="5">
        <f t="shared" si="0"/>
        <v>1700</v>
      </c>
    </row>
    <row r="5" spans="1:8" ht="31" customHeight="1">
      <c r="A5" s="26"/>
      <c r="B5" s="2" t="s">
        <v>25</v>
      </c>
      <c r="C5" s="2">
        <v>2</v>
      </c>
      <c r="D5" s="1" t="s">
        <v>1</v>
      </c>
      <c r="E5" s="2">
        <v>1</v>
      </c>
      <c r="F5" s="1" t="s">
        <v>2</v>
      </c>
      <c r="G5" s="2">
        <v>408</v>
      </c>
      <c r="H5" s="5">
        <f t="shared" si="0"/>
        <v>816</v>
      </c>
    </row>
    <row r="6" spans="1:8" ht="48">
      <c r="A6" s="26"/>
      <c r="B6" s="2" t="s">
        <v>24</v>
      </c>
      <c r="C6" s="2">
        <v>2</v>
      </c>
      <c r="D6" s="1" t="s">
        <v>1</v>
      </c>
      <c r="E6" s="2">
        <v>1</v>
      </c>
      <c r="F6" s="1" t="s">
        <v>2</v>
      </c>
      <c r="G6" s="2">
        <v>850</v>
      </c>
      <c r="H6" s="5">
        <f t="shared" si="0"/>
        <v>1700</v>
      </c>
    </row>
    <row r="7" spans="1:8" ht="37" customHeight="1">
      <c r="A7" s="26"/>
      <c r="B7" s="2" t="s">
        <v>36</v>
      </c>
      <c r="C7" s="2">
        <v>2</v>
      </c>
      <c r="D7" s="1" t="s">
        <v>1</v>
      </c>
      <c r="E7" s="2">
        <v>1</v>
      </c>
      <c r="F7" s="1" t="s">
        <v>2</v>
      </c>
      <c r="G7" s="2">
        <v>408</v>
      </c>
      <c r="H7" s="5">
        <f t="shared" ref="H7" si="1">C7*E7*G7</f>
        <v>816</v>
      </c>
    </row>
    <row r="8" spans="1:8" ht="35" customHeight="1">
      <c r="A8" s="7" t="s">
        <v>8</v>
      </c>
      <c r="B8" s="8"/>
      <c r="C8" s="8"/>
      <c r="D8" s="8"/>
      <c r="E8" s="8"/>
      <c r="F8" s="8"/>
      <c r="G8" s="8"/>
      <c r="H8" s="6">
        <f>SUM(H1:H7)</f>
        <v>21182</v>
      </c>
    </row>
    <row r="9" spans="1:8" ht="35" customHeight="1">
      <c r="A9" s="22" t="s">
        <v>19</v>
      </c>
      <c r="B9" s="2" t="s">
        <v>26</v>
      </c>
      <c r="C9" s="11">
        <v>1</v>
      </c>
      <c r="D9" s="1" t="s">
        <v>1</v>
      </c>
      <c r="E9" s="2">
        <v>1</v>
      </c>
      <c r="F9" s="1" t="s">
        <v>2</v>
      </c>
      <c r="G9" s="2">
        <v>700</v>
      </c>
      <c r="H9" s="12">
        <f>C9*E9*G9</f>
        <v>700</v>
      </c>
    </row>
    <row r="10" spans="1:8" ht="35" customHeight="1">
      <c r="A10" s="23"/>
      <c r="B10" s="2" t="s">
        <v>27</v>
      </c>
      <c r="C10" s="2">
        <v>2</v>
      </c>
      <c r="D10" s="1" t="s">
        <v>1</v>
      </c>
      <c r="E10" s="2">
        <v>1</v>
      </c>
      <c r="F10" s="1" t="s">
        <v>2</v>
      </c>
      <c r="G10" s="2">
        <v>500</v>
      </c>
      <c r="H10" s="12">
        <f t="shared" ref="H10:H12" si="2">C10*E10*G10</f>
        <v>1000</v>
      </c>
    </row>
    <row r="11" spans="1:8" ht="35" customHeight="1">
      <c r="A11" s="23"/>
      <c r="B11" s="2" t="s">
        <v>28</v>
      </c>
      <c r="C11" s="11">
        <v>1</v>
      </c>
      <c r="D11" s="1" t="s">
        <v>1</v>
      </c>
      <c r="E11" s="2">
        <v>1</v>
      </c>
      <c r="F11" s="1" t="s">
        <v>2</v>
      </c>
      <c r="G11" s="2">
        <v>700</v>
      </c>
      <c r="H11" s="12">
        <f t="shared" si="2"/>
        <v>700</v>
      </c>
    </row>
    <row r="12" spans="1:8" ht="35" customHeight="1">
      <c r="A12" s="23"/>
      <c r="B12" s="2" t="s">
        <v>29</v>
      </c>
      <c r="C12" s="2">
        <v>2</v>
      </c>
      <c r="D12" s="1" t="s">
        <v>1</v>
      </c>
      <c r="E12" s="2">
        <v>1</v>
      </c>
      <c r="F12" s="1" t="s">
        <v>2</v>
      </c>
      <c r="G12" s="2">
        <v>500</v>
      </c>
      <c r="H12" s="12">
        <f t="shared" si="2"/>
        <v>1000</v>
      </c>
    </row>
    <row r="13" spans="1:8" ht="35" customHeight="1">
      <c r="A13" s="7" t="s">
        <v>8</v>
      </c>
      <c r="B13" s="8"/>
      <c r="C13" s="8"/>
      <c r="D13" s="8"/>
      <c r="E13" s="8"/>
      <c r="F13" s="8"/>
      <c r="G13" s="8"/>
      <c r="H13" s="6">
        <f>SUM(H9:H12)</f>
        <v>3400</v>
      </c>
    </row>
    <row r="14" spans="1:8" ht="32">
      <c r="A14" s="27" t="s">
        <v>7</v>
      </c>
      <c r="B14" s="2" t="s">
        <v>30</v>
      </c>
      <c r="C14" s="2">
        <v>1</v>
      </c>
      <c r="D14" s="14" t="s">
        <v>1</v>
      </c>
      <c r="E14" s="2">
        <v>1</v>
      </c>
      <c r="F14" s="1" t="s">
        <v>2</v>
      </c>
      <c r="G14" s="2">
        <v>820</v>
      </c>
      <c r="H14" s="5">
        <f t="shared" ref="H14:H15" si="3">C14*E14*G14</f>
        <v>820</v>
      </c>
    </row>
    <row r="15" spans="1:8" ht="31" customHeight="1">
      <c r="A15" s="27"/>
      <c r="B15" s="13" t="s">
        <v>29</v>
      </c>
      <c r="C15" s="13">
        <v>1</v>
      </c>
      <c r="D15" s="14" t="s">
        <v>1</v>
      </c>
      <c r="E15" s="13">
        <v>1</v>
      </c>
      <c r="F15" s="14" t="s">
        <v>2</v>
      </c>
      <c r="G15" s="13">
        <v>350</v>
      </c>
      <c r="H15" s="15">
        <f t="shared" si="3"/>
        <v>350</v>
      </c>
    </row>
    <row r="16" spans="1:8" ht="32">
      <c r="A16" s="27"/>
      <c r="B16" s="2" t="s">
        <v>31</v>
      </c>
      <c r="C16" s="2">
        <v>75</v>
      </c>
      <c r="D16" s="14" t="s">
        <v>1</v>
      </c>
      <c r="E16" s="2">
        <v>1</v>
      </c>
      <c r="F16" s="1" t="s">
        <v>2</v>
      </c>
      <c r="G16" s="2">
        <v>820</v>
      </c>
      <c r="H16" s="5">
        <f t="shared" ref="H16:H19" si="4">C16*E16*G16</f>
        <v>61500</v>
      </c>
    </row>
    <row r="17" spans="1:8" ht="32">
      <c r="A17" s="27"/>
      <c r="B17" s="2" t="s">
        <v>32</v>
      </c>
      <c r="C17" s="2">
        <v>22</v>
      </c>
      <c r="D17" s="14" t="s">
        <v>1</v>
      </c>
      <c r="E17" s="2">
        <v>1</v>
      </c>
      <c r="F17" s="1" t="s">
        <v>2</v>
      </c>
      <c r="G17" s="2">
        <v>820</v>
      </c>
      <c r="H17" s="5">
        <f t="shared" si="4"/>
        <v>18040</v>
      </c>
    </row>
    <row r="18" spans="1:8" ht="32">
      <c r="A18" s="27"/>
      <c r="B18" s="2" t="s">
        <v>33</v>
      </c>
      <c r="C18" s="2">
        <v>8</v>
      </c>
      <c r="D18" s="14" t="s">
        <v>1</v>
      </c>
      <c r="E18" s="2">
        <v>1</v>
      </c>
      <c r="F18" s="1" t="s">
        <v>2</v>
      </c>
      <c r="G18" s="2">
        <v>820</v>
      </c>
      <c r="H18" s="5">
        <f t="shared" si="4"/>
        <v>6560</v>
      </c>
    </row>
    <row r="19" spans="1:8" ht="32">
      <c r="A19" s="27"/>
      <c r="B19" s="2" t="s">
        <v>34</v>
      </c>
      <c r="C19" s="2">
        <v>1</v>
      </c>
      <c r="D19" s="14" t="s">
        <v>1</v>
      </c>
      <c r="E19" s="2">
        <v>1</v>
      </c>
      <c r="F19" s="1" t="s">
        <v>2</v>
      </c>
      <c r="G19" s="2">
        <v>820</v>
      </c>
      <c r="H19" s="5">
        <f t="shared" si="4"/>
        <v>820</v>
      </c>
    </row>
    <row r="20" spans="1:8" ht="35" customHeight="1">
      <c r="A20" s="7" t="s">
        <v>8</v>
      </c>
      <c r="B20" s="8"/>
      <c r="C20" s="8"/>
      <c r="D20" s="8"/>
      <c r="E20" s="8"/>
      <c r="F20" s="8"/>
      <c r="G20" s="8"/>
      <c r="H20" s="6">
        <f>SUM(H14:H19)</f>
        <v>88090</v>
      </c>
    </row>
    <row r="21" spans="1:8" ht="32" customHeight="1">
      <c r="A21" s="7" t="s">
        <v>9</v>
      </c>
      <c r="B21" s="8"/>
      <c r="C21" s="8"/>
      <c r="D21" s="8"/>
      <c r="E21" s="8"/>
      <c r="F21" s="8"/>
      <c r="G21" s="8"/>
      <c r="H21" s="6">
        <f>H8+H13+H20</f>
        <v>112672</v>
      </c>
    </row>
  </sheetData>
  <mergeCells count="3">
    <mergeCell ref="A1:A7"/>
    <mergeCell ref="A9:A12"/>
    <mergeCell ref="A14:A1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A85E-241E-A246-BABE-BE57DEA885EE}">
  <dimension ref="A1:H11"/>
  <sheetViews>
    <sheetView tabSelected="1" workbookViewId="0">
      <selection activeCell="B17" sqref="B17"/>
    </sheetView>
  </sheetViews>
  <sheetFormatPr baseColWidth="10" defaultColWidth="11.1640625" defaultRowHeight="15"/>
  <cols>
    <col min="1" max="1" width="46.1640625" bestFit="1" customWidth="1"/>
    <col min="2" max="2" width="37.33203125" customWidth="1"/>
    <col min="8" max="8" width="13.5" bestFit="1" customWidth="1"/>
  </cols>
  <sheetData>
    <row r="1" spans="1:8" ht="80">
      <c r="A1" s="17" t="s">
        <v>11</v>
      </c>
      <c r="B1" s="19" t="s">
        <v>12</v>
      </c>
      <c r="C1" s="19">
        <v>30</v>
      </c>
      <c r="D1" s="20" t="s">
        <v>3</v>
      </c>
      <c r="E1" s="19">
        <v>1</v>
      </c>
      <c r="F1" s="20" t="s">
        <v>4</v>
      </c>
      <c r="G1" s="19">
        <v>470</v>
      </c>
      <c r="H1" s="21">
        <f t="shared" ref="H1" si="0">C1*E1*G1</f>
        <v>14100</v>
      </c>
    </row>
    <row r="2" spans="1:8" ht="16">
      <c r="A2" s="7" t="s">
        <v>8</v>
      </c>
      <c r="B2" s="8"/>
      <c r="C2" s="8"/>
      <c r="D2" s="8"/>
      <c r="E2" s="8"/>
      <c r="F2" s="8"/>
      <c r="G2" s="8"/>
      <c r="H2" s="9">
        <f>SUM(H1:H1)</f>
        <v>14100</v>
      </c>
    </row>
    <row r="3" spans="1:8" ht="16">
      <c r="A3" s="18" t="s">
        <v>13</v>
      </c>
      <c r="B3" s="3" t="s">
        <v>14</v>
      </c>
      <c r="C3" s="3">
        <v>146</v>
      </c>
      <c r="D3" s="4" t="s">
        <v>6</v>
      </c>
      <c r="E3" s="3">
        <v>1</v>
      </c>
      <c r="F3" s="4" t="s">
        <v>5</v>
      </c>
      <c r="G3" s="3">
        <v>200</v>
      </c>
      <c r="H3" s="10">
        <f>C3*E3*G3</f>
        <v>29200</v>
      </c>
    </row>
    <row r="4" spans="1:8" ht="16">
      <c r="A4" s="7" t="s">
        <v>8</v>
      </c>
      <c r="B4" s="8"/>
      <c r="C4" s="8"/>
      <c r="D4" s="8"/>
      <c r="E4" s="8"/>
      <c r="F4" s="8"/>
      <c r="G4" s="8"/>
      <c r="H4" s="9">
        <f>H3</f>
        <v>29200</v>
      </c>
    </row>
    <row r="5" spans="1:8" ht="112">
      <c r="A5" s="22" t="s">
        <v>16</v>
      </c>
      <c r="B5" s="3" t="s">
        <v>10</v>
      </c>
      <c r="C5" s="3">
        <v>201</v>
      </c>
      <c r="D5" s="4" t="s">
        <v>6</v>
      </c>
      <c r="E5" s="3">
        <v>1</v>
      </c>
      <c r="F5" s="4" t="s">
        <v>5</v>
      </c>
      <c r="G5" s="3">
        <v>540</v>
      </c>
      <c r="H5" s="10">
        <f t="shared" ref="H5:H6" si="1">C5*E5*G5</f>
        <v>108540</v>
      </c>
    </row>
    <row r="6" spans="1:8" ht="96">
      <c r="A6" s="23"/>
      <c r="B6" s="3" t="s">
        <v>15</v>
      </c>
      <c r="C6" s="3">
        <v>61</v>
      </c>
      <c r="D6" s="4" t="s">
        <v>6</v>
      </c>
      <c r="E6" s="3">
        <v>1</v>
      </c>
      <c r="F6" s="4" t="s">
        <v>5</v>
      </c>
      <c r="G6" s="3">
        <v>350</v>
      </c>
      <c r="H6" s="10">
        <f t="shared" si="1"/>
        <v>21350</v>
      </c>
    </row>
    <row r="7" spans="1:8" ht="16">
      <c r="A7" s="7" t="s">
        <v>8</v>
      </c>
      <c r="B7" s="8"/>
      <c r="C7" s="8"/>
      <c r="D7" s="8"/>
      <c r="E7" s="8"/>
      <c r="F7" s="8"/>
      <c r="G7" s="8"/>
      <c r="H7" s="9">
        <f>SUM(H5:H6)</f>
        <v>129890</v>
      </c>
    </row>
    <row r="8" spans="1:8" ht="80">
      <c r="A8" s="24" t="s">
        <v>18</v>
      </c>
      <c r="B8" s="3" t="s">
        <v>17</v>
      </c>
      <c r="C8" s="3">
        <v>35</v>
      </c>
      <c r="D8" s="4" t="s">
        <v>6</v>
      </c>
      <c r="E8" s="3">
        <v>1</v>
      </c>
      <c r="F8" s="4" t="s">
        <v>5</v>
      </c>
      <c r="G8" s="3">
        <v>300</v>
      </c>
      <c r="H8" s="10">
        <f t="shared" ref="H8:H9" si="2">C8*E8*G8</f>
        <v>10500</v>
      </c>
    </row>
    <row r="9" spans="1:8" ht="64">
      <c r="A9" s="25"/>
      <c r="B9" s="3" t="s">
        <v>35</v>
      </c>
      <c r="C9" s="3">
        <v>35</v>
      </c>
      <c r="D9" s="4" t="s">
        <v>6</v>
      </c>
      <c r="E9" s="3">
        <v>1</v>
      </c>
      <c r="F9" s="4" t="s">
        <v>5</v>
      </c>
      <c r="G9" s="3">
        <v>360</v>
      </c>
      <c r="H9" s="10">
        <f t="shared" si="2"/>
        <v>12600</v>
      </c>
    </row>
    <row r="10" spans="1:8" ht="16">
      <c r="A10" s="7" t="s">
        <v>8</v>
      </c>
      <c r="B10" s="8"/>
      <c r="C10" s="8"/>
      <c r="D10" s="8"/>
      <c r="E10" s="8"/>
      <c r="F10" s="8"/>
      <c r="G10" s="8"/>
      <c r="H10" s="9">
        <f>SUM(H8:H9)</f>
        <v>23100</v>
      </c>
    </row>
    <row r="11" spans="1:8" ht="16">
      <c r="A11" s="7" t="s">
        <v>9</v>
      </c>
      <c r="B11" s="8"/>
      <c r="C11" s="8"/>
      <c r="D11" s="8"/>
      <c r="E11" s="8"/>
      <c r="F11" s="8"/>
      <c r="G11" s="8"/>
      <c r="H11" s="9">
        <f>H2+H4+H7+H10</f>
        <v>196290</v>
      </c>
    </row>
  </sheetData>
  <mergeCells count="2">
    <mergeCell ref="A5:A6"/>
    <mergeCell ref="A8:A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Additional night</vt:lpstr>
      <vt:lpstr>option tour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 Ma</cp:lastModifiedBy>
  <cp:revision>1</cp:revision>
  <cp:lastPrinted>2022-12-08T10:47:00Z</cp:lastPrinted>
  <dcterms:created xsi:type="dcterms:W3CDTF">2016-11-18T12:11:00Z</dcterms:created>
  <dcterms:modified xsi:type="dcterms:W3CDTF">2024-06-20T09:49:47Z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99819084DE75416884E28E88C9CB69F7_13</vt:lpwstr>
  </property>
</Properties>
</file>