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南昌\结算\"/>
    </mc:Choice>
  </mc:AlternateContent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I34" i="2" l="1"/>
  <c r="I35" i="2" s="1"/>
  <c r="J31" i="2"/>
  <c r="J30" i="2"/>
  <c r="J29" i="2"/>
  <c r="J28" i="2"/>
  <c r="F30" i="2"/>
  <c r="F29" i="2"/>
  <c r="F28" i="2"/>
  <c r="H35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21" i="3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<sst xmlns="http://schemas.openxmlformats.org/spreadsheetml/2006/main" count="117" uniqueCount="104">
  <si>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</si>
  <si>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</si>
  <si>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</si>
  <si>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</si>
  <si>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</si>
  <si>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</si>
  <si>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</si>
  <si>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</si>
  <si>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</si>
  <si>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</si>
  <si>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</si>
  <si>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</si>
  <si>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</si>
  <si>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</si>
  <si>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</si>
  <si>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</si>
  <si>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</si>
  <si>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</si>
  <si>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</si>
  <si>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</si>
  <si>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</si>
  <si>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</si>
  <si>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</si>
  <si>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</si>
  <si>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</si>
  <si>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</si>
  <si>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</si>
  <si>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</si>
  <si>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</si>
  <si>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</si>
  <si>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</si>
  <si>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</si>
  <si>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</si>
  <si>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</si>
  <si>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</si>
  <si>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</si>
  <si>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</si>
  <si>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</si>
  <si>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</si>
  <si>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</si>
  <si>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</si>
  <si>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</si>
  <si>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</si>
  <si>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</si>
  <si>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</si>
  <si>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</si>
  <si>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</si>
  <si>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</si>
  <si>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</si>
  <si>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</si>
  <si>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</si>
  <si>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</si>
  <si>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</si>
  <si>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</si>
  <si>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</si>
  <si>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</si>
  <si>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</si>
  <si>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</si>
  <si>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</si>
  <si>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</si>
  <si>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</si>
  <si>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</si>
  <si>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</si>
  <si>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</si>
  <si>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</si>
  <si>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</si>
  <si>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</si>
  <si>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</si>
  <si>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</si>
  <si>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</si>
  <si>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</si>
  <si>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</si>
  <si>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</si>
  <si>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</si>
  <si>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</si>
  <si>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</si>
  <si>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</si>
  <si>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</si>
  <si>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</si>
  <si>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</si>
  <si>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</si>
  <si>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</si>
  <si>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</si>
  <si>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</si>
  <si>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</si>
  <si>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</si>
  <si>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</si>
  <si>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</si>
  <si>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</si>
  <si>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9月6日打印桌卡胸卡等制作物</t>
  </si>
  <si>
    <t>上海事业部</t>
  </si>
  <si>
    <t>丁凯旋上会费</t>
  </si>
  <si>
    <t>4月07-11日</t>
  </si>
  <si>
    <t>04月13日</t>
  </si>
  <si>
    <t>HMOA-180407-SXY612</t>
  </si>
  <si>
    <t>上海-南昌-上海</t>
  </si>
  <si>
    <t>南昌高铁-酒店-南昌高铁</t>
  </si>
  <si>
    <t>南昌住宿 4/8-11 3晚</t>
  </si>
  <si>
    <t>补票168（南昌实在没有发票） 40有票</t>
  </si>
  <si>
    <t>南昌</t>
  </si>
  <si>
    <t>4/8-4/11</t>
  </si>
  <si>
    <t>团号：HMOA-180407-SXY612</t>
  </si>
  <si>
    <t>会议日期：4月7-11日</t>
  </si>
  <si>
    <t>客户使用费用 邮件结算中已确认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</si>
</sst>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B43" zoomScaleNormal="100" workbookViewId="0">
      <selection activeCell="I62" sqref="I62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9" max="9" width="34.28515625" customWidth="1"/>
    <col min="10" max="10" width="39.42578125" customWidth="1"/>
  </cols>
  <sheetData>
    <row r="2" spans="1:12" ht="21" customHeight="1">
      <c r="C2" s="51" t="s">
        <v>73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78" t="s">
        <v>101</v>
      </c>
      <c r="I4" s="78"/>
      <c r="J4" s="78" t="s">
        <v>102</v>
      </c>
    </row>
    <row r="5" spans="1:12" ht="21" customHeight="1">
      <c r="H5" s="79"/>
      <c r="I5" s="79"/>
      <c r="J5" s="79"/>
    </row>
    <row r="6" spans="1:12" ht="21" customHeight="1">
      <c r="A6" s="55" t="s">
        <v>45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52"/>
    </row>
    <row r="8" spans="1:12" ht="21" customHeight="1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3" t="s">
        <v>72</v>
      </c>
    </row>
    <row r="9" spans="1:12" ht="21" customHeight="1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62">
        <v>2</v>
      </c>
      <c r="B14" s="60" t="s">
        <v>48</v>
      </c>
      <c r="C14" s="70">
        <v>0</v>
      </c>
      <c r="D14" s="62"/>
      <c r="E14" s="7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64</v>
      </c>
    </row>
    <row r="15" spans="1:12" ht="21" customHeight="1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57">
        <v>3</v>
      </c>
      <c r="B17" s="56" t="s">
        <v>50</v>
      </c>
      <c r="C17" s="58">
        <v>6000</v>
      </c>
      <c r="D17" s="59"/>
      <c r="E17" s="58">
        <v>6000</v>
      </c>
      <c r="F17" s="36">
        <v>8400</v>
      </c>
      <c r="G17" s="36">
        <v>0</v>
      </c>
      <c r="H17" s="36">
        <f t="shared" si="0"/>
        <v>8400</v>
      </c>
      <c r="I17" s="2" t="s">
        <v>103</v>
      </c>
      <c r="J17" s="75" t="s">
        <v>65</v>
      </c>
    </row>
    <row r="18" spans="1:10" ht="21" customHeight="1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51</v>
      </c>
      <c r="C21" s="37">
        <f>SUM(C17)</f>
        <v>6000</v>
      </c>
      <c r="D21" s="37">
        <f t="shared" ref="D21:E21" si="4">SUM(D17)</f>
        <v>0</v>
      </c>
      <c r="E21" s="37">
        <f t="shared" si="4"/>
        <v>6000</v>
      </c>
      <c r="F21" s="37">
        <f>SUM(F17:F20)</f>
        <v>8400</v>
      </c>
      <c r="G21" s="37">
        <f t="shared" ref="G21:H21" si="5">SUM(G17:G20)</f>
        <v>0</v>
      </c>
      <c r="H21" s="37">
        <f t="shared" si="5"/>
        <v>8400</v>
      </c>
      <c r="I21" s="35"/>
      <c r="J21" s="77"/>
    </row>
    <row r="22" spans="1:10" ht="21" customHeight="1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66</v>
      </c>
    </row>
    <row r="23" spans="1:10" ht="21" customHeight="1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62">
        <v>5</v>
      </c>
      <c r="B25" s="60" t="s">
        <v>53</v>
      </c>
      <c r="C25" s="70">
        <v>0</v>
      </c>
      <c r="D25" s="62"/>
      <c r="E25" s="7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67</v>
      </c>
    </row>
    <row r="26" spans="1:10" ht="21" customHeight="1">
      <c r="A26" s="63"/>
      <c r="B26" s="61"/>
      <c r="C26" s="71"/>
      <c r="D26" s="63"/>
      <c r="E26" s="71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4"/>
    </row>
    <row r="28" spans="1:10" ht="21" customHeight="1">
      <c r="A28" s="57">
        <v>6</v>
      </c>
      <c r="B28" s="56" t="s">
        <v>54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68</v>
      </c>
    </row>
    <row r="29" spans="1:10" ht="21" customHeight="1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57">
        <v>7</v>
      </c>
      <c r="B33" s="56" t="s">
        <v>55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0" t="s">
        <v>89</v>
      </c>
    </row>
    <row r="34" spans="1:10" ht="21" customHeight="1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2"/>
    </row>
    <row r="38" spans="1:10" ht="21" customHeight="1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69</v>
      </c>
    </row>
    <row r="39" spans="1:10" ht="21" customHeight="1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57">
        <v>9</v>
      </c>
      <c r="B41" s="56" t="s">
        <v>57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70</v>
      </c>
    </row>
    <row r="42" spans="1:10" ht="21" customHeight="1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>
      <c r="A45" s="62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0"/>
    </row>
    <row r="46" spans="1:10" ht="21" customHeight="1">
      <c r="A46" s="69"/>
      <c r="B46" s="56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81"/>
    </row>
    <row r="47" spans="1:10" ht="21" customHeight="1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81"/>
    </row>
    <row r="48" spans="1:10" ht="21" customHeight="1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81"/>
    </row>
    <row r="49" spans="1:10" ht="21" customHeight="1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81"/>
    </row>
    <row r="50" spans="1:10" ht="21" customHeight="1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81"/>
    </row>
    <row r="51" spans="1:10" ht="21" customHeight="1">
      <c r="A51" s="63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81"/>
    </row>
    <row r="52" spans="1:10" s="31" customFormat="1" ht="21" customHeight="1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2"/>
    </row>
    <row r="53" spans="1:10" ht="21" customHeight="1">
      <c r="A53" s="34"/>
      <c r="B53" s="30" t="s">
        <v>63</v>
      </c>
      <c r="C53" s="37">
        <f>SUM(C52,C44,C40,C37,C32,C27,C24,C21,C16,C13)</f>
        <v>6000</v>
      </c>
      <c r="D53" s="37">
        <f t="shared" ref="D53:H53" si="22">SUM(D52,D44,D40,D37,D32,D27,D24,D21,D16,D13)</f>
        <v>0</v>
      </c>
      <c r="E53" s="37">
        <f t="shared" si="22"/>
        <v>6000</v>
      </c>
      <c r="F53" s="37">
        <f t="shared" si="22"/>
        <v>8400</v>
      </c>
      <c r="G53" s="37">
        <f t="shared" si="22"/>
        <v>0</v>
      </c>
      <c r="H53" s="37">
        <f t="shared" si="22"/>
        <v>8400</v>
      </c>
      <c r="I53" s="35"/>
      <c r="J53" s="39"/>
    </row>
    <row r="57" spans="1:10" ht="21" customHeight="1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>
      <c r="A58" s="68">
        <f>E53</f>
        <v>6000</v>
      </c>
      <c r="B58" s="65"/>
      <c r="C58" s="65">
        <f>H53</f>
        <v>8400</v>
      </c>
      <c r="D58" s="65"/>
      <c r="E58" s="65">
        <f>F53</f>
        <v>8400</v>
      </c>
      <c r="F58" s="65"/>
      <c r="G58" s="65">
        <f>G53</f>
        <v>0</v>
      </c>
      <c r="H58" s="65"/>
      <c r="I58" s="33">
        <f>A58-C58</f>
        <v>-2400</v>
      </c>
    </row>
    <row r="60" spans="1:10" ht="21" customHeight="1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10" zoomScaleNormal="100" workbookViewId="0">
      <selection activeCell="K14" sqref="K14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 t="s">
        <v>86</v>
      </c>
      <c r="G5" s="100"/>
      <c r="H5" s="46" t="s">
        <v>20</v>
      </c>
      <c r="I5" s="8"/>
      <c r="J5" s="100" t="s">
        <v>87</v>
      </c>
      <c r="K5" s="101"/>
    </row>
    <row r="6" spans="2:11" ht="20.100000000000001" customHeight="1">
      <c r="B6" s="9"/>
      <c r="C6" s="10"/>
      <c r="D6" s="11" t="s">
        <v>21</v>
      </c>
      <c r="E6" s="11"/>
      <c r="F6" s="102" t="s">
        <v>88</v>
      </c>
      <c r="G6" s="102"/>
      <c r="H6" s="11" t="s">
        <v>22</v>
      </c>
      <c r="I6" s="10"/>
      <c r="J6" s="102" t="s">
        <v>90</v>
      </c>
      <c r="K6" s="103"/>
    </row>
    <row r="7" spans="2:11" ht="20.100000000000001" customHeight="1">
      <c r="B7" s="9"/>
      <c r="C7" s="10"/>
      <c r="D7" s="11" t="s">
        <v>23</v>
      </c>
      <c r="E7" s="11"/>
      <c r="F7" s="102" t="s">
        <v>92</v>
      </c>
      <c r="G7" s="102"/>
      <c r="H7" s="11" t="s">
        <v>24</v>
      </c>
      <c r="I7" s="12"/>
      <c r="J7" s="102" t="s">
        <v>93</v>
      </c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78</v>
      </c>
      <c r="I8" s="49"/>
      <c r="J8" s="84" t="s">
        <v>94</v>
      </c>
      <c r="K8" s="8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>
      <c r="B11" s="89">
        <v>1</v>
      </c>
      <c r="C11" s="90"/>
      <c r="D11" s="95" t="s">
        <v>32</v>
      </c>
      <c r="E11" s="89" t="s">
        <v>33</v>
      </c>
      <c r="F11" s="90"/>
      <c r="G11" s="19">
        <v>673</v>
      </c>
      <c r="H11" s="50">
        <v>673</v>
      </c>
      <c r="I11" s="87"/>
      <c r="J11" s="88"/>
      <c r="K11" s="20" t="s">
        <v>95</v>
      </c>
    </row>
    <row r="12" spans="2:11" ht="96.75" customHeight="1">
      <c r="B12" s="89">
        <v>2</v>
      </c>
      <c r="C12" s="90"/>
      <c r="D12" s="96"/>
      <c r="E12" s="86" t="s">
        <v>34</v>
      </c>
      <c r="F12" s="86"/>
      <c r="G12" s="19">
        <v>86.9</v>
      </c>
      <c r="H12" s="50">
        <v>86.9</v>
      </c>
      <c r="I12" s="87"/>
      <c r="J12" s="88"/>
      <c r="K12" s="25" t="s">
        <v>96</v>
      </c>
    </row>
    <row r="13" spans="2:11" ht="20.100000000000001" customHeight="1">
      <c r="B13" s="89">
        <v>3</v>
      </c>
      <c r="C13" s="90"/>
      <c r="D13" s="96"/>
      <c r="E13" s="89" t="s">
        <v>35</v>
      </c>
      <c r="F13" s="90"/>
      <c r="G13" s="19">
        <v>864</v>
      </c>
      <c r="H13" s="50">
        <v>864</v>
      </c>
      <c r="I13" s="87"/>
      <c r="J13" s="88"/>
      <c r="K13" s="20" t="s">
        <v>97</v>
      </c>
    </row>
    <row r="14" spans="2:11" ht="43.5" customHeight="1">
      <c r="B14" s="89">
        <v>4</v>
      </c>
      <c r="C14" s="90"/>
      <c r="D14" s="96"/>
      <c r="E14" s="89" t="s">
        <v>36</v>
      </c>
      <c r="F14" s="90"/>
      <c r="G14" s="19">
        <v>200</v>
      </c>
      <c r="H14" s="50">
        <v>200</v>
      </c>
      <c r="I14" s="87"/>
      <c r="J14" s="88"/>
      <c r="K14" s="25" t="s">
        <v>98</v>
      </c>
    </row>
    <row r="15" spans="2:11" ht="20.100000000000001" customHeight="1">
      <c r="B15" s="89">
        <v>5</v>
      </c>
      <c r="C15" s="90"/>
      <c r="D15" s="95" t="s">
        <v>37</v>
      </c>
      <c r="E15" s="86"/>
      <c r="F15" s="86"/>
      <c r="G15" s="19">
        <v>0</v>
      </c>
      <c r="H15" s="50">
        <v>0</v>
      </c>
      <c r="I15" s="87"/>
      <c r="J15" s="88"/>
      <c r="K15" s="20"/>
    </row>
    <row r="16" spans="2:11" ht="20.100000000000001" customHeight="1">
      <c r="B16" s="89">
        <v>6</v>
      </c>
      <c r="C16" s="90"/>
      <c r="D16" s="96"/>
      <c r="E16" s="86"/>
      <c r="F16" s="86"/>
      <c r="G16" s="19">
        <v>0</v>
      </c>
      <c r="H16" s="50">
        <v>0</v>
      </c>
      <c r="I16" s="87"/>
      <c r="J16" s="88"/>
      <c r="K16" s="20"/>
    </row>
    <row r="17" spans="1:11" ht="20.100000000000001" customHeight="1">
      <c r="B17" s="89">
        <v>7</v>
      </c>
      <c r="C17" s="90"/>
      <c r="D17" s="105"/>
      <c r="E17" s="86"/>
      <c r="F17" s="86"/>
      <c r="G17" s="19">
        <v>0</v>
      </c>
      <c r="H17" s="50">
        <v>0</v>
      </c>
      <c r="I17" s="87"/>
      <c r="J17" s="88"/>
      <c r="K17" s="20"/>
    </row>
    <row r="18" spans="1:11" ht="20.100000000000001" customHeight="1">
      <c r="B18" s="91" t="s">
        <v>38</v>
      </c>
      <c r="C18" s="97"/>
      <c r="D18" s="97"/>
      <c r="E18" s="97"/>
      <c r="F18" s="92"/>
      <c r="G18" s="21">
        <f>SUM(G11:G17)</f>
        <v>1823.9</v>
      </c>
      <c r="H18" s="21">
        <f>SUM(H11:H17)</f>
        <v>1823.9</v>
      </c>
      <c r="I18" s="98">
        <f>SUM(I11:J17)</f>
        <v>0</v>
      </c>
      <c r="J18" s="9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7" t="s">
        <v>29</v>
      </c>
      <c r="C20" s="107"/>
      <c r="D20" s="107"/>
      <c r="E20" s="107"/>
      <c r="F20" s="107"/>
      <c r="G20" s="107" t="s">
        <v>39</v>
      </c>
      <c r="H20" s="107"/>
      <c r="I20" s="107"/>
      <c r="J20" s="107"/>
      <c r="K20" s="17" t="s">
        <v>40</v>
      </c>
    </row>
    <row r="21" spans="1:11" ht="20.100000000000001" customHeight="1">
      <c r="B21" s="106">
        <f>H18</f>
        <v>1823.9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1823.9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41</v>
      </c>
      <c r="C23" s="15"/>
      <c r="D23" s="15"/>
      <c r="E23" s="15"/>
      <c r="F23" s="15" t="s">
        <v>42</v>
      </c>
      <c r="G23" s="15" t="s">
        <v>43</v>
      </c>
      <c r="H23" s="15"/>
      <c r="I23" s="15"/>
      <c r="J23" s="15" t="s">
        <v>44</v>
      </c>
      <c r="K23" s="15"/>
    </row>
    <row r="26" spans="1:11" ht="18.75">
      <c r="A26" s="51" t="s">
        <v>79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0" t="str">
        <f>F5</f>
        <v>丁凯旋</v>
      </c>
      <c r="G28" s="100"/>
      <c r="H28" s="46" t="s">
        <v>20</v>
      </c>
      <c r="I28" s="8"/>
      <c r="J28" s="100" t="str">
        <f>J5</f>
        <v>业务助理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 t="str">
        <f>F6</f>
        <v>上海</v>
      </c>
      <c r="G29" s="102"/>
      <c r="H29" s="11" t="s">
        <v>22</v>
      </c>
      <c r="I29" s="10"/>
      <c r="J29" s="102" t="str">
        <f>J6</f>
        <v>上海事业部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2" t="str">
        <f>F7</f>
        <v>4月07-11日</v>
      </c>
      <c r="G30" s="102"/>
      <c r="H30" s="11" t="s">
        <v>24</v>
      </c>
      <c r="I30" s="12"/>
      <c r="J30" s="102" t="str">
        <f>J7</f>
        <v>04月13日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78</v>
      </c>
      <c r="I31" s="49"/>
      <c r="J31" s="84" t="str">
        <f>J8</f>
        <v>HMOA-180407-SXY612</v>
      </c>
      <c r="K31" s="85"/>
    </row>
    <row r="32" spans="1:11" ht="20.100000000000001" customHeight="1"/>
    <row r="33" spans="2:11" ht="20.100000000000001" customHeight="1">
      <c r="B33" s="86"/>
      <c r="C33" s="86"/>
      <c r="D33" s="44" t="s">
        <v>84</v>
      </c>
      <c r="E33" s="86" t="s">
        <v>85</v>
      </c>
      <c r="F33" s="86"/>
      <c r="G33" s="19" t="s">
        <v>83</v>
      </c>
      <c r="H33" s="19" t="s">
        <v>81</v>
      </c>
      <c r="I33" s="104" t="s">
        <v>82</v>
      </c>
      <c r="J33" s="104"/>
      <c r="K33" s="45" t="s">
        <v>80</v>
      </c>
    </row>
    <row r="34" spans="2:11" ht="20.100000000000001" customHeight="1">
      <c r="B34" s="86">
        <v>1</v>
      </c>
      <c r="C34" s="86"/>
      <c r="D34" s="43" t="s">
        <v>99</v>
      </c>
      <c r="E34" s="86" t="s">
        <v>100</v>
      </c>
      <c r="F34" s="86"/>
      <c r="G34" s="19">
        <v>100</v>
      </c>
      <c r="H34" s="19">
        <v>4</v>
      </c>
      <c r="I34" s="87">
        <f>G34*H34</f>
        <v>400</v>
      </c>
      <c r="J34" s="88"/>
      <c r="K34" s="25" t="s">
        <v>91</v>
      </c>
    </row>
    <row r="35" spans="2:11" ht="20.100000000000001" customHeight="1">
      <c r="B35" s="91" t="s">
        <v>38</v>
      </c>
      <c r="C35" s="97"/>
      <c r="D35" s="97"/>
      <c r="E35" s="97"/>
      <c r="F35" s="92"/>
      <c r="G35" s="21"/>
      <c r="H35" s="21">
        <f>SUM(H19:H34)</f>
        <v>4</v>
      </c>
      <c r="I35" s="98">
        <f>SUM(I34:J34)</f>
        <v>400</v>
      </c>
      <c r="J35" s="99"/>
      <c r="K35" s="22"/>
    </row>
    <row r="36" spans="2:11" ht="20.100000000000001" customHeight="1">
      <c r="B36" s="15" t="s">
        <v>41</v>
      </c>
      <c r="C36" s="15"/>
      <c r="D36" s="15"/>
      <c r="E36" s="15"/>
      <c r="F36" s="15" t="s">
        <v>42</v>
      </c>
      <c r="G36" s="15" t="s">
        <v>43</v>
      </c>
      <c r="H36" s="15"/>
      <c r="I36" s="15"/>
      <c r="J36" s="15" t="s">
        <v>44</v>
      </c>
      <c r="K36" s="15"/>
    </row>
  </sheetData>
  <mergeCells count="56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2018-04-20T06:56:56Z</cp:lastPrinted>
  <dcterms:created xsi:type="dcterms:W3CDTF">2014-04-15T08:52:03Z</dcterms:created>
  <dcterms:modified xsi:type="dcterms:W3CDTF">2018-04-20T07:01:49Z</dcterms:modified>
</cp:coreProperties>
</file>