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E:\2024年工作\2024大客户车展\"/>
    </mc:Choice>
  </mc:AlternateContent>
  <xr:revisionPtr revIDLastSave="0" documentId="13_ncr:1_{5EACA5A5-7F3B-4628-B9D2-6BD5E266572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北京车展活动" sheetId="1" r:id="rId1"/>
  </sheets>
  <definedNames>
    <definedName name="_xlnm.Print_Area" localSheetId="0">北京车展活动!$A$1:$H$46</definedName>
  </definedNames>
  <calcPr calcId="181029" concurrentCalc="0"/>
</workbook>
</file>

<file path=xl/calcChain.xml><?xml version="1.0" encoding="utf-8"?>
<calcChain xmlns="http://schemas.openxmlformats.org/spreadsheetml/2006/main">
  <c r="H41" i="1" l="1"/>
  <c r="H39" i="1"/>
  <c r="H38" i="1"/>
  <c r="H20" i="1"/>
  <c r="H19" i="1"/>
  <c r="H13" i="1"/>
  <c r="H14" i="1"/>
  <c r="H9" i="1"/>
  <c r="H31" i="1"/>
  <c r="H12" i="1"/>
  <c r="H11" i="1"/>
  <c r="H10" i="1"/>
  <c r="H15" i="1"/>
  <c r="H16" i="1"/>
  <c r="H17" i="1"/>
  <c r="H18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7" i="1"/>
  <c r="H40" i="1"/>
  <c r="H42" i="1"/>
  <c r="H8" i="1"/>
  <c r="H43" i="1"/>
  <c r="H35" i="1"/>
  <c r="H36" i="1"/>
  <c r="H44" i="1"/>
</calcChain>
</file>

<file path=xl/sharedStrings.xml><?xml version="1.0" encoding="utf-8"?>
<sst xmlns="http://schemas.openxmlformats.org/spreadsheetml/2006/main" count="150" uniqueCount="108">
  <si>
    <t>项目 Event</t>
  </si>
  <si>
    <t>内容 Content</t>
  </si>
  <si>
    <t>间 room</t>
  </si>
  <si>
    <t>欢迎果盘 Welcome Fruit</t>
  </si>
  <si>
    <t>个 unit</t>
  </si>
  <si>
    <t>人 person</t>
  </si>
  <si>
    <t>辆 car</t>
  </si>
  <si>
    <t>2</t>
  </si>
  <si>
    <t>接待区域  Reception area</t>
  </si>
  <si>
    <t>1</t>
  </si>
  <si>
    <t>次 times</t>
  </si>
  <si>
    <t>大堂背景板 Lobby background board</t>
  </si>
  <si>
    <t>15</t>
  </si>
  <si>
    <t>平米  ㎡</t>
  </si>
  <si>
    <t>欢迎卡 Welcome Card</t>
  </si>
  <si>
    <t>接机牌 Pick up card</t>
  </si>
  <si>
    <t>6</t>
  </si>
  <si>
    <t>打印机耗材 printer supplies</t>
  </si>
  <si>
    <t>人工费 Labor cost</t>
  </si>
  <si>
    <t>4</t>
  </si>
  <si>
    <t>火车票 Train ticket</t>
  </si>
  <si>
    <t>10</t>
  </si>
  <si>
    <t>保险 Insurance</t>
  </si>
  <si>
    <t>现场记录 Live record</t>
  </si>
  <si>
    <t>后期制作 Post-production</t>
  </si>
  <si>
    <t>住宿费 Accommodation fee</t>
  </si>
  <si>
    <t>210*297；材质： 300克进口铜板纸,四色印
210*297; material: 300 grams of imported copper plate, four color printing.</t>
    <phoneticPr fontId="5" type="noConversion"/>
  </si>
  <si>
    <t>60*100；材质: 300克进口铜板纸，四色印刷,复哑膜 双面印刷
60*100; material: 300 grams of imported copper plate, four color printing, double dummy film double-sided printing.</t>
    <phoneticPr fontId="5" type="noConversion"/>
  </si>
  <si>
    <t>420mm*297mm, 写真KT板加不锈钢手柄 
420mm*297mm, photo KT board with stainless steel handle</t>
    <phoneticPr fontId="5" type="noConversion"/>
  </si>
  <si>
    <t>墨盒及纸张，按1次*1场计算
Ink cartridge and paper, calculated by 1 time*1 field</t>
    <phoneticPr fontId="5" type="noConversion"/>
  </si>
  <si>
    <t>人工搭建及拆卸，含晚上进场加班费
Manual construction and disassembly, including nighttime overtime pay</t>
    <phoneticPr fontId="5" type="noConversion"/>
  </si>
  <si>
    <t>包含50万急外死亡及伤残；2万意外医药费；100元/天住院补贴
500,000 emergency deaths and disabilities; 20,000 accidental medical expenses; 100 yuan/day hospitalization subsidy,</t>
    <phoneticPr fontId="5" type="noConversion"/>
  </si>
  <si>
    <t>按一次活动每人计算
Calculated per person per activity</t>
    <phoneticPr fontId="5" type="noConversion"/>
  </si>
  <si>
    <t>项目组用房，普通标准间（会务组使用，含服务费、早餐及上网费）
Project group room, common standard room (used by the conference group, including service charge, breakfast and internet access)</t>
    <phoneticPr fontId="5" type="noConversion"/>
  </si>
  <si>
    <t>客户住宿，高级大床房、双床房（含服务费、早餐及上网费）
Customer accommodation, superior bed room, twin bed room (including service charge, breakfast and Internet surcharge)</t>
    <phoneticPr fontId="5" type="noConversion"/>
  </si>
  <si>
    <t>时令水果（4种）
Seasonal fruits (4 kinds)</t>
    <phoneticPr fontId="5" type="noConversion"/>
  </si>
  <si>
    <t>180*200；纸张: 300克进口铜板纸，四色印刷,复哑膜，内页180克硫酸纸四色印刷(特色晚餐，每桌2张) 
180 * 200; Paper: 300 grams of imported copper sheet paper, four-color printing, dumb film, inner page 180 grams of sulfuric acid paper four-color printing (featured dinner, 2 tables per table)</t>
    <phoneticPr fontId="5" type="noConversion"/>
  </si>
  <si>
    <t>小计
Sub-Total</t>
    <phoneticPr fontId="5" type="noConversion"/>
  </si>
  <si>
    <t>单位
Unit</t>
    <phoneticPr fontId="5" type="noConversion"/>
  </si>
  <si>
    <t>次数
Time</t>
    <phoneticPr fontId="5" type="noConversion"/>
  </si>
  <si>
    <t>数量
Qty</t>
    <phoneticPr fontId="5" type="noConversion"/>
  </si>
  <si>
    <t>单价
Unit</t>
    <phoneticPr fontId="5" type="noConversion"/>
  </si>
  <si>
    <t>人 person</t>
    <phoneticPr fontId="5" type="noConversion"/>
  </si>
  <si>
    <t>酒店内放置签到背板、签到桌
Check-in back board and check-in table inside the hotel</t>
    <phoneticPr fontId="5" type="noConversion"/>
  </si>
  <si>
    <t>长5米*高3米 5M*3M</t>
    <phoneticPr fontId="5" type="noConversion"/>
  </si>
  <si>
    <t>餐券（酒店自助晚餐）
 Meal coupon (hotel buffet dinner)</t>
    <phoneticPr fontId="5" type="noConversion"/>
  </si>
  <si>
    <t>桌号牌、菜单 Table Number、Menu</t>
    <phoneticPr fontId="5" type="noConversion"/>
  </si>
  <si>
    <t>保障用品
Security supplies</t>
    <phoneticPr fontId="5" type="noConversion"/>
  </si>
  <si>
    <t>以上合计 Totel</t>
    <phoneticPr fontId="5" type="noConversion"/>
  </si>
  <si>
    <t>服务费（不含税）Service charge (excluding tax)</t>
    <phoneticPr fontId="5" type="noConversion"/>
  </si>
  <si>
    <t>小计 Subtotal</t>
    <phoneticPr fontId="5" type="noConversion"/>
  </si>
  <si>
    <t>餐饮
Food &amp; Beverage</t>
    <phoneticPr fontId="5" type="noConversion"/>
  </si>
  <si>
    <t>交通 
Transfer</t>
    <phoneticPr fontId="5" type="noConversion"/>
  </si>
  <si>
    <t>其他
Others</t>
    <phoneticPr fontId="5" type="noConversion"/>
  </si>
  <si>
    <t>创意、拍摄、制作
Creativity, photography and production</t>
    <phoneticPr fontId="5" type="noConversion"/>
  </si>
  <si>
    <t>活动执行人员
Event executive</t>
    <phoneticPr fontId="5" type="noConversion"/>
  </si>
  <si>
    <t>搭建及AV
Building and AV</t>
    <phoneticPr fontId="5" type="noConversion"/>
  </si>
  <si>
    <t>活动后客户满意度回访，活动报告制作，视频剪辑
Customer satisfaction return after event, event report production, video editing</t>
    <phoneticPr fontId="5" type="noConversion"/>
  </si>
  <si>
    <t>通讯费、餐补、市内交通 
Communication fee, meal supplement,city traffic</t>
    <phoneticPr fontId="5" type="noConversion"/>
  </si>
  <si>
    <t>90</t>
    <phoneticPr fontId="5" type="noConversion"/>
  </si>
  <si>
    <t>车上零食/饮用水/纸巾/打火机/药品/伞/零星车展门票购买
Snacks on the car / drinking water / paper towels / lighters/drugs/umbrella/sporadic auto show tickets</t>
    <phoneticPr fontId="5" type="noConversion"/>
  </si>
  <si>
    <t>集团客户参加2024北京车展&amp;别克日活动SOW（SRMS240007）
SOW of SRMS240007 Invite Fleet Customers To Attend 2024 Beijing Auto Show &amp; Buick Day</t>
    <phoneticPr fontId="5" type="noConversion"/>
  </si>
  <si>
    <t>住宿@4月24日 Room@24th Apr</t>
    <phoneticPr fontId="5" type="noConversion"/>
  </si>
  <si>
    <t>住宿@4月26日 Room@26th Apr</t>
    <phoneticPr fontId="5" type="noConversion"/>
  </si>
  <si>
    <t>住宿@4月27日 Room@27th Apr</t>
    <phoneticPr fontId="5" type="noConversion"/>
  </si>
  <si>
    <t>客户住宿，高级大床房、双床房（含服务费、早餐及上网费）
Customer accommodation, superior bed room, twin bed room (including service charge, breakfast and Internet surcharge)</t>
    <phoneticPr fontId="5" type="noConversion"/>
  </si>
  <si>
    <t>10</t>
    <phoneticPr fontId="5" type="noConversion"/>
  </si>
  <si>
    <t>4月24日 午餐，自助午餐   Buffet Lunch</t>
    <phoneticPr fontId="5" type="noConversion"/>
  </si>
  <si>
    <t>4月24日 晚餐，社会餐厅围桌   Dinner</t>
  </si>
  <si>
    <t>4月26日  自助晚餐  Buffet Dinner</t>
    <phoneticPr fontId="5" type="noConversion"/>
  </si>
  <si>
    <t>4月27日 午餐 Lunch</t>
    <phoneticPr fontId="5" type="noConversion"/>
  </si>
  <si>
    <t>4月27日 晚餐 Dinner</t>
    <phoneticPr fontId="5" type="noConversion"/>
  </si>
  <si>
    <t>酒店 自助午餐（非独立包场），含软饮，按实结算
Guests sign up for the buffet lunch in the hotel, including soft drinks and service charges. Actual settlement </t>
    <phoneticPr fontId="5" type="noConversion"/>
  </si>
  <si>
    <t>围桌（有包房或独立就餐区域），含酒水，特色社会餐厅
Chinese special dinner round table , including drinks &amp;  service charge, independent dining area (package Hall)</t>
    <phoneticPr fontId="5" type="noConversion"/>
  </si>
  <si>
    <t>酒店 自助晚餐（非独立包场，18:00-21:30），含软饮，按实结算
Guests sign up for the buffet dinner in the hotel, including soft drinks and service charges. Actual settlement </t>
    <phoneticPr fontId="5" type="noConversion"/>
  </si>
  <si>
    <t>凭发票报销含税，上限300元/人
Lunch in the exhibition hall (auto show day)， reimbursed according to the actual situation，including tax， up to 300 yuan / person,</t>
    <phoneticPr fontId="5" type="noConversion"/>
  </si>
  <si>
    <t>1</t>
    <phoneticPr fontId="5" type="noConversion"/>
  </si>
  <si>
    <t>4月24日&amp;25日，GL8接送机（火车站）（八成新）
Transfer:Buick GL8 (pick up day, delivery day)</t>
    <phoneticPr fontId="5" type="noConversion"/>
  </si>
  <si>
    <t>4月24日，43座大巴（八成新），1辆
43 luxury air-conditioned buses (Auto Show Day)，80% new</t>
    <phoneticPr fontId="5" type="noConversion"/>
  </si>
  <si>
    <t>4月26日&amp;28日GL8接送机（火车站）（八成新）
Transfer:Buick GL8 (pick up day, delivery day)</t>
    <phoneticPr fontId="5" type="noConversion"/>
  </si>
  <si>
    <t>4月27日，43座大巴（八成新），2辆
43 luxury air-conditioned buses (Auto Show Day)，80% new</t>
    <phoneticPr fontId="5" type="noConversion"/>
  </si>
  <si>
    <t>4月27日，GL8（接待重要客户）（九成新）
Buick GL8 (Auto Show Day),VIP reception car</t>
    <phoneticPr fontId="5" type="noConversion"/>
  </si>
  <si>
    <t>别克GL8，机场（火车站）酒店往返接送机，含司机餐补、油费、停车费、过路费等
80% new,  Airport &amp; train station - Hotel pick-up, including driver, fuel, meals and passing bridge fees, parking fees</t>
    <phoneticPr fontId="5" type="noConversion"/>
  </si>
  <si>
    <t>酒店--北京正大中心--晚餐--酒店，含司机餐补、停车、过路费，加班等
Hotel-BJ Zhengda Centre-dinner-hotel,  including driver, fuel, meals and passing bridge fees, parking fees,overtime pay</t>
    <phoneticPr fontId="5" type="noConversion"/>
  </si>
  <si>
    <t>酒店--顺义新国展-酒店--晚餐--酒店，含司机餐补、停车、过路费，加班等
Hotel-auto show-hotel-dinner-hotel,  including driver, fuel, meals and passing bridge fees, parking fees,overtime pay</t>
    <phoneticPr fontId="5" type="noConversion"/>
  </si>
  <si>
    <t>机动车，含司机、汽油，12小时200公里
VIP reception car, 90% new, 12 hours and 200 kilometers</t>
    <phoneticPr fontId="5" type="noConversion"/>
  </si>
  <si>
    <t>20</t>
    <phoneticPr fontId="5" type="noConversion"/>
  </si>
  <si>
    <t>部分客户乘坐高铁，全国至北京，以武汉到北京二等座票价为平均票价
customers take the high-speed rail, the whole country to Beijing, the average fare from Wuhan to Beijing second-class seats</t>
    <phoneticPr fontId="5" type="noConversion"/>
  </si>
  <si>
    <t>现场活动摄影、摄像（4月24日、26日、27日）
Live event photography, videography</t>
    <phoneticPr fontId="5" type="noConversion"/>
  </si>
  <si>
    <t>地接人员（含服装）Ground connection staff (including clothing)</t>
    <phoneticPr fontId="5" type="noConversion"/>
  </si>
  <si>
    <t>4月24日：接机接站、活动引领4人；4月26日 ：接机5人，高铁1人，酒店2人；4月27日：车展引领2人；4月28：送机1人
4/24：4 pick-up at Beijing Airport and Railway Station; 4/26: 2 hotel reception, 6 pick-up at Beijing Airport and Railway Station; 4/27: car show predecessor reception, event location guide, etc., 2 people； 4/28: 1 drop off</t>
    <phoneticPr fontId="5" type="noConversion"/>
  </si>
  <si>
    <t>15</t>
    <phoneticPr fontId="5" type="noConversion"/>
  </si>
  <si>
    <t>地接服务人员用餐、通讯补贴
Communication fee, meal supplement (Ground connection staff)</t>
    <phoneticPr fontId="5" type="noConversion"/>
  </si>
  <si>
    <t>机票：北京往返（如有）
Air tickets, Beijing round trip(if need)</t>
    <phoneticPr fontId="5" type="noConversion"/>
  </si>
  <si>
    <t>项目经理(总控) Project manager</t>
    <phoneticPr fontId="5" type="noConversion"/>
  </si>
  <si>
    <t>2人*5天（活动前准备及收尾工作）
2 person*5 days (pre-event preparation and finishing work)</t>
    <phoneticPr fontId="5" type="noConversion"/>
  </si>
  <si>
    <t>Event:  2024年集团客户参加别克日&amp;北京车展活动  2024 Fleet customers attend Buick Day &amp;  Beijing Autoshow
Date:    24~28， April 2024
VENUE: 北京  Beijing
Participants: 全国客户40人，北京本地客户8人，陪同经销商&amp;SGM工作人员42人 ；48 Fleet customers(include 8 beijing customers), 42 dealers &amp; SGMS staff</t>
    <phoneticPr fontId="5" type="noConversion"/>
  </si>
  <si>
    <t>北京朝阳区、东城区国际连锁豪华酒店（如诺金、洲际、威斯汀等同级别）
Beijing Chaoyang/Dongcheng  District International Luxury Hotel （NUO or Intercontinental or Westin , etc）</t>
    <phoneticPr fontId="5" type="noConversion"/>
  </si>
  <si>
    <t>35</t>
    <phoneticPr fontId="5" type="noConversion"/>
  </si>
  <si>
    <t>45</t>
    <phoneticPr fontId="5" type="noConversion"/>
  </si>
  <si>
    <t>25</t>
    <phoneticPr fontId="5" type="noConversion"/>
  </si>
  <si>
    <t>65</t>
    <phoneticPr fontId="5" type="noConversion"/>
  </si>
  <si>
    <t>康辉集团北京国际会议展览有限公司</t>
    <phoneticPr fontId="5" type="noConversion"/>
  </si>
  <si>
    <t>集团客户参加2024北京车展&amp;别克日活动</t>
    <phoneticPr fontId="5" type="noConversion"/>
  </si>
  <si>
    <t>2024.3.19</t>
    <phoneticPr fontId="5" type="noConversion"/>
  </si>
  <si>
    <t>总价（不含税6%）Total price (excluding tax6%)</t>
    <phoneticPr fontId="5" type="noConversion"/>
  </si>
  <si>
    <t>优惠总价（不含税6%）Total price (excluding tax6%)</t>
    <phoneticPr fontId="5" type="noConversion"/>
  </si>
  <si>
    <t>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</si>
</sst>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0.00_ "/>
  </numFmts>
  <fonts count="9" x14ac:knownFonts="1">
    <font>
      <sz val="11"/>
      <color indexed="8"/>
      <name val="宋体"/>
      <charset val="134"/>
    </font>
    <font>
      <sz val="11"/>
      <name val="微软雅黑"/>
      <family val="2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77" fontId="1" fillId="5" borderId="1" xfId="0" applyNumberFormat="1" applyFont="1" applyFill="1" applyBorder="1" applyAlignment="1">
      <alignment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常规" xfId="0" builtinId="0"/>
    <cellStyle name="普通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view="pageBreakPreview" topLeftCell="A34" zoomScale="70" zoomScaleNormal="100" zoomScaleSheetLayoutView="70" workbookViewId="0">
      <selection activeCell="E16" sqref="E16"/>
    </sheetView>
  </sheetViews>
  <sheetFormatPr defaultColWidth="8.90625" defaultRowHeight="16.5" x14ac:dyDescent="0.25"/>
  <cols>
    <col min="1" max="1" width="26.6328125" style="2" customWidth="1"/>
    <col min="2" max="2" width="38.26953125" style="3" customWidth="1"/>
    <col min="3" max="3" width="85.36328125" style="3" customWidth="1"/>
    <col min="4" max="4" width="9.26953125" style="4" customWidth="1"/>
    <col min="5" max="5" width="8.6328125" style="5" customWidth="1"/>
    <col min="6" max="6" width="9.90625" style="4" customWidth="1"/>
    <col min="7" max="7" width="10.36328125" style="4" customWidth="1"/>
    <col min="8" max="8" width="13.26953125" style="4" customWidth="1"/>
    <col min="9" max="16384" width="8.90625" style="2"/>
  </cols>
  <sheetData>
    <row r="1" spans="1:8" x14ac:dyDescent="0.25">
      <c r="E1" s="43" t="s">
        <v>102</v>
      </c>
      <c r="F1" s="43"/>
      <c r="G1" s="43"/>
      <c r="H1" s="43"/>
    </row>
    <row r="2" spans="1:8" x14ac:dyDescent="0.25">
      <c r="E2" s="43" t="s">
        <v>103</v>
      </c>
      <c r="F2" s="43"/>
      <c r="G2" s="43"/>
      <c r="H2" s="43"/>
    </row>
    <row r="3" spans="1:8" x14ac:dyDescent="0.25">
      <c r="E3" s="43" t="s">
        <v>104</v>
      </c>
      <c r="F3" s="43"/>
      <c r="G3" s="43"/>
      <c r="H3" s="43"/>
    </row>
    <row r="4" spans="1:8" x14ac:dyDescent="0.25">
      <c r="E4" s="43"/>
      <c r="F4" s="43"/>
      <c r="G4" s="43"/>
      <c r="H4" s="43"/>
    </row>
    <row r="5" spans="1:8" ht="55.5" customHeight="1" x14ac:dyDescent="0.25">
      <c r="A5" s="49" t="s">
        <v>61</v>
      </c>
      <c r="B5" s="49"/>
      <c r="C5" s="49"/>
      <c r="D5" s="49"/>
      <c r="E5" s="49"/>
      <c r="F5" s="49"/>
      <c r="G5" s="49"/>
      <c r="H5" s="49"/>
    </row>
    <row r="6" spans="1:8" ht="84.75" customHeight="1" x14ac:dyDescent="0.25">
      <c r="A6" s="53" t="s">
        <v>96</v>
      </c>
      <c r="B6" s="54"/>
      <c r="C6" s="54"/>
      <c r="D6" s="54"/>
      <c r="E6" s="54"/>
      <c r="F6" s="54"/>
      <c r="G6" s="54"/>
      <c r="H6" s="54"/>
    </row>
    <row r="7" spans="1:8" ht="33" x14ac:dyDescent="0.25">
      <c r="A7" s="50" t="s">
        <v>0</v>
      </c>
      <c r="B7" s="50"/>
      <c r="C7" s="24" t="s">
        <v>1</v>
      </c>
      <c r="D7" s="24" t="s">
        <v>41</v>
      </c>
      <c r="E7" s="25" t="s">
        <v>40</v>
      </c>
      <c r="F7" s="24" t="s">
        <v>39</v>
      </c>
      <c r="G7" s="25" t="s">
        <v>38</v>
      </c>
      <c r="H7" s="24" t="s">
        <v>37</v>
      </c>
    </row>
    <row r="8" spans="1:8" s="1" customFormat="1" ht="49.5" x14ac:dyDescent="0.25">
      <c r="A8" s="45" t="s">
        <v>97</v>
      </c>
      <c r="B8" s="9" t="s">
        <v>62</v>
      </c>
      <c r="C8" s="9" t="s">
        <v>34</v>
      </c>
      <c r="D8" s="26">
        <v>1200</v>
      </c>
      <c r="E8" s="10" t="s">
        <v>66</v>
      </c>
      <c r="F8" s="11">
        <v>1</v>
      </c>
      <c r="G8" s="26" t="s">
        <v>2</v>
      </c>
      <c r="H8" s="26">
        <f>D8*E8*F8</f>
        <v>12000</v>
      </c>
    </row>
    <row r="9" spans="1:8" s="1" customFormat="1" ht="49.5" x14ac:dyDescent="0.25">
      <c r="A9" s="45"/>
      <c r="B9" s="9" t="s">
        <v>63</v>
      </c>
      <c r="C9" s="9" t="s">
        <v>65</v>
      </c>
      <c r="D9" s="26">
        <v>1200</v>
      </c>
      <c r="E9" s="10" t="s">
        <v>98</v>
      </c>
      <c r="F9" s="11">
        <v>1</v>
      </c>
      <c r="G9" s="26" t="s">
        <v>2</v>
      </c>
      <c r="H9" s="26">
        <f>D9*E9*F9</f>
        <v>42000</v>
      </c>
    </row>
    <row r="10" spans="1:8" s="1" customFormat="1" ht="49.5" x14ac:dyDescent="0.25">
      <c r="A10" s="45"/>
      <c r="B10" s="9" t="s">
        <v>64</v>
      </c>
      <c r="C10" s="9" t="s">
        <v>34</v>
      </c>
      <c r="D10" s="26">
        <v>1200</v>
      </c>
      <c r="E10" s="10" t="s">
        <v>98</v>
      </c>
      <c r="F10" s="11">
        <v>1</v>
      </c>
      <c r="G10" s="26" t="s">
        <v>2</v>
      </c>
      <c r="H10" s="26">
        <f t="shared" ref="H10:H42" si="0">D10*E10*F10</f>
        <v>42000</v>
      </c>
    </row>
    <row r="11" spans="1:8" s="1" customFormat="1" ht="33" x14ac:dyDescent="0.25">
      <c r="A11" s="45"/>
      <c r="B11" s="9" t="s">
        <v>3</v>
      </c>
      <c r="C11" s="9" t="s">
        <v>35</v>
      </c>
      <c r="D11" s="12">
        <v>80</v>
      </c>
      <c r="E11" s="10" t="s">
        <v>99</v>
      </c>
      <c r="F11" s="11">
        <v>1</v>
      </c>
      <c r="G11" s="26" t="s">
        <v>4</v>
      </c>
      <c r="H11" s="26">
        <f t="shared" ref="H11:H14" si="1">D11*E11*F11</f>
        <v>3600</v>
      </c>
    </row>
    <row r="12" spans="1:8" s="1" customFormat="1" ht="45" customHeight="1" thickBot="1" x14ac:dyDescent="0.3">
      <c r="A12" s="45"/>
      <c r="B12" s="9" t="s">
        <v>8</v>
      </c>
      <c r="C12" s="9" t="s">
        <v>43</v>
      </c>
      <c r="D12" s="12">
        <v>0</v>
      </c>
      <c r="E12" s="10" t="s">
        <v>9</v>
      </c>
      <c r="F12" s="11">
        <v>1</v>
      </c>
      <c r="G12" s="26" t="s">
        <v>10</v>
      </c>
      <c r="H12" s="26">
        <f t="shared" si="1"/>
        <v>0</v>
      </c>
    </row>
    <row r="13" spans="1:8" s="1" customFormat="1" ht="49.5" x14ac:dyDescent="0.25">
      <c r="A13" s="55" t="s">
        <v>51</v>
      </c>
      <c r="B13" s="29" t="s">
        <v>67</v>
      </c>
      <c r="C13" s="32" t="s">
        <v>72</v>
      </c>
      <c r="D13" s="12">
        <v>200</v>
      </c>
      <c r="E13" s="10" t="s">
        <v>100</v>
      </c>
      <c r="F13" s="11">
        <v>1</v>
      </c>
      <c r="G13" s="26" t="s">
        <v>42</v>
      </c>
      <c r="H13" s="26">
        <f t="shared" si="1"/>
        <v>5000</v>
      </c>
    </row>
    <row r="14" spans="1:8" s="1" customFormat="1" ht="49.5" x14ac:dyDescent="0.25">
      <c r="A14" s="56"/>
      <c r="B14" s="30" t="s">
        <v>68</v>
      </c>
      <c r="C14" s="15" t="s">
        <v>73</v>
      </c>
      <c r="D14" s="12">
        <v>200</v>
      </c>
      <c r="E14" s="10" t="s">
        <v>100</v>
      </c>
      <c r="F14" s="11">
        <v>1</v>
      </c>
      <c r="G14" s="26" t="s">
        <v>5</v>
      </c>
      <c r="H14" s="26">
        <f t="shared" si="1"/>
        <v>5000</v>
      </c>
    </row>
    <row r="15" spans="1:8" s="1" customFormat="1" ht="49.5" x14ac:dyDescent="0.25">
      <c r="A15" s="56"/>
      <c r="B15" s="30" t="s">
        <v>69</v>
      </c>
      <c r="C15" s="15" t="s">
        <v>74</v>
      </c>
      <c r="D15" s="26">
        <v>300</v>
      </c>
      <c r="E15" s="10" t="s">
        <v>101</v>
      </c>
      <c r="F15" s="11">
        <v>1</v>
      </c>
      <c r="G15" s="26" t="s">
        <v>42</v>
      </c>
      <c r="H15" s="26">
        <f t="shared" si="0"/>
        <v>19500</v>
      </c>
    </row>
    <row r="16" spans="1:8" s="1" customFormat="1" ht="49.5" x14ac:dyDescent="0.25">
      <c r="A16" s="56"/>
      <c r="B16" s="30" t="s">
        <v>70</v>
      </c>
      <c r="C16" s="15" t="s">
        <v>75</v>
      </c>
      <c r="D16" s="26">
        <v>300</v>
      </c>
      <c r="E16" s="10" t="s">
        <v>101</v>
      </c>
      <c r="F16" s="11">
        <v>1</v>
      </c>
      <c r="G16" s="26" t="s">
        <v>5</v>
      </c>
      <c r="H16" s="26">
        <f t="shared" si="0"/>
        <v>19500</v>
      </c>
    </row>
    <row r="17" spans="1:8" s="1" customFormat="1" ht="50" thickBot="1" x14ac:dyDescent="0.3">
      <c r="A17" s="57"/>
      <c r="B17" s="31" t="s">
        <v>71</v>
      </c>
      <c r="C17" s="33" t="s">
        <v>73</v>
      </c>
      <c r="D17" s="26">
        <v>200</v>
      </c>
      <c r="E17" s="10" t="s">
        <v>101</v>
      </c>
      <c r="F17" s="11">
        <v>1</v>
      </c>
      <c r="G17" s="26" t="s">
        <v>5</v>
      </c>
      <c r="H17" s="26">
        <f t="shared" si="0"/>
        <v>13000</v>
      </c>
    </row>
    <row r="18" spans="1:8" s="1" customFormat="1" ht="66" x14ac:dyDescent="0.25">
      <c r="A18" s="45" t="s">
        <v>52</v>
      </c>
      <c r="B18" s="34" t="s">
        <v>77</v>
      </c>
      <c r="C18" s="34" t="s">
        <v>82</v>
      </c>
      <c r="D18" s="26">
        <v>700</v>
      </c>
      <c r="E18" s="10" t="s">
        <v>91</v>
      </c>
      <c r="F18" s="11">
        <v>2</v>
      </c>
      <c r="G18" s="26" t="s">
        <v>6</v>
      </c>
      <c r="H18" s="26">
        <f t="shared" si="0"/>
        <v>21000</v>
      </c>
    </row>
    <row r="19" spans="1:8" s="1" customFormat="1" ht="49.5" x14ac:dyDescent="0.25">
      <c r="A19" s="45"/>
      <c r="B19" s="34" t="s">
        <v>78</v>
      </c>
      <c r="C19" s="34" t="s">
        <v>83</v>
      </c>
      <c r="D19" s="26">
        <v>2000</v>
      </c>
      <c r="E19" s="10" t="s">
        <v>76</v>
      </c>
      <c r="F19" s="11">
        <v>1</v>
      </c>
      <c r="G19" s="26" t="s">
        <v>6</v>
      </c>
      <c r="H19" s="26">
        <f t="shared" si="0"/>
        <v>2000</v>
      </c>
    </row>
    <row r="20" spans="1:8" s="1" customFormat="1" ht="66" x14ac:dyDescent="0.25">
      <c r="A20" s="45"/>
      <c r="B20" s="34" t="s">
        <v>79</v>
      </c>
      <c r="C20" s="34" t="s">
        <v>82</v>
      </c>
      <c r="D20" s="26">
        <v>700</v>
      </c>
      <c r="E20" s="10" t="s">
        <v>86</v>
      </c>
      <c r="F20" s="11">
        <v>2</v>
      </c>
      <c r="G20" s="26" t="s">
        <v>6</v>
      </c>
      <c r="H20" s="26">
        <f t="shared" si="0"/>
        <v>28000</v>
      </c>
    </row>
    <row r="21" spans="1:8" s="1" customFormat="1" ht="49.5" x14ac:dyDescent="0.25">
      <c r="A21" s="45"/>
      <c r="B21" s="35" t="s">
        <v>80</v>
      </c>
      <c r="C21" s="35" t="s">
        <v>84</v>
      </c>
      <c r="D21" s="26">
        <v>2000</v>
      </c>
      <c r="E21" s="10" t="s">
        <v>7</v>
      </c>
      <c r="F21" s="11">
        <v>1</v>
      </c>
      <c r="G21" s="26" t="s">
        <v>6</v>
      </c>
      <c r="H21" s="26">
        <f t="shared" si="0"/>
        <v>4000</v>
      </c>
    </row>
    <row r="22" spans="1:8" s="1" customFormat="1" ht="45" customHeight="1" x14ac:dyDescent="0.25">
      <c r="A22" s="45"/>
      <c r="B22" s="35" t="s">
        <v>81</v>
      </c>
      <c r="C22" s="35" t="s">
        <v>85</v>
      </c>
      <c r="D22" s="26">
        <v>1000</v>
      </c>
      <c r="E22" s="10" t="s">
        <v>107</v>
      </c>
      <c r="F22" s="11">
        <v>1</v>
      </c>
      <c r="G22" s="26" t="s">
        <v>6</v>
      </c>
      <c r="H22" s="26">
        <f t="shared" si="0"/>
        <v>15000</v>
      </c>
    </row>
    <row r="23" spans="1:8" ht="45" customHeight="1" x14ac:dyDescent="0.25">
      <c r="A23" s="47" t="s">
        <v>56</v>
      </c>
      <c r="B23" s="9" t="s">
        <v>11</v>
      </c>
      <c r="C23" s="9" t="s">
        <v>44</v>
      </c>
      <c r="D23" s="13">
        <v>166.66659999999999</v>
      </c>
      <c r="E23" s="10" t="s">
        <v>12</v>
      </c>
      <c r="F23" s="11">
        <v>1</v>
      </c>
      <c r="G23" s="26" t="s">
        <v>13</v>
      </c>
      <c r="H23" s="26">
        <f t="shared" si="0"/>
        <v>2499.9989999999998</v>
      </c>
    </row>
    <row r="24" spans="1:8" ht="33" x14ac:dyDescent="0.25">
      <c r="A24" s="47"/>
      <c r="B24" s="14" t="s">
        <v>14</v>
      </c>
      <c r="C24" s="15" t="s">
        <v>26</v>
      </c>
      <c r="D24" s="26">
        <v>10</v>
      </c>
      <c r="E24" s="11">
        <v>60</v>
      </c>
      <c r="F24" s="16">
        <v>1</v>
      </c>
      <c r="G24" s="26" t="s">
        <v>4</v>
      </c>
      <c r="H24" s="26">
        <f t="shared" si="0"/>
        <v>600</v>
      </c>
    </row>
    <row r="25" spans="1:8" ht="49.5" x14ac:dyDescent="0.25">
      <c r="A25" s="47"/>
      <c r="B25" s="9" t="s">
        <v>45</v>
      </c>
      <c r="C25" s="15" t="s">
        <v>27</v>
      </c>
      <c r="D25" s="26">
        <v>0</v>
      </c>
      <c r="E25" s="11">
        <v>100</v>
      </c>
      <c r="F25" s="16">
        <v>1</v>
      </c>
      <c r="G25" s="26" t="s">
        <v>4</v>
      </c>
      <c r="H25" s="26">
        <f t="shared" si="0"/>
        <v>0</v>
      </c>
    </row>
    <row r="26" spans="1:8" ht="82.5" x14ac:dyDescent="0.25">
      <c r="A26" s="47"/>
      <c r="B26" s="14" t="s">
        <v>46</v>
      </c>
      <c r="C26" s="28" t="s">
        <v>36</v>
      </c>
      <c r="D26" s="26">
        <v>15</v>
      </c>
      <c r="E26" s="11">
        <v>20</v>
      </c>
      <c r="F26" s="16">
        <v>1</v>
      </c>
      <c r="G26" s="26" t="s">
        <v>4</v>
      </c>
      <c r="H26" s="26">
        <f t="shared" si="0"/>
        <v>300</v>
      </c>
    </row>
    <row r="27" spans="1:8" ht="45" customHeight="1" x14ac:dyDescent="0.25">
      <c r="A27" s="47"/>
      <c r="B27" s="9" t="s">
        <v>15</v>
      </c>
      <c r="C27" s="9" t="s">
        <v>28</v>
      </c>
      <c r="D27" s="13">
        <v>50</v>
      </c>
      <c r="E27" s="10" t="s">
        <v>16</v>
      </c>
      <c r="F27" s="11">
        <v>1</v>
      </c>
      <c r="G27" s="26" t="s">
        <v>4</v>
      </c>
      <c r="H27" s="26">
        <f t="shared" si="0"/>
        <v>300</v>
      </c>
    </row>
    <row r="28" spans="1:8" ht="45" customHeight="1" x14ac:dyDescent="0.25">
      <c r="A28" s="45"/>
      <c r="B28" s="9" t="s">
        <v>17</v>
      </c>
      <c r="C28" s="9" t="s">
        <v>29</v>
      </c>
      <c r="D28" s="26">
        <v>800</v>
      </c>
      <c r="E28" s="11">
        <v>1</v>
      </c>
      <c r="F28" s="16">
        <v>1</v>
      </c>
      <c r="G28" s="26" t="s">
        <v>10</v>
      </c>
      <c r="H28" s="26">
        <f t="shared" si="0"/>
        <v>800</v>
      </c>
    </row>
    <row r="29" spans="1:8" ht="33" x14ac:dyDescent="0.25">
      <c r="A29" s="47"/>
      <c r="B29" s="9" t="s">
        <v>18</v>
      </c>
      <c r="C29" s="27" t="s">
        <v>30</v>
      </c>
      <c r="D29" s="13">
        <v>400</v>
      </c>
      <c r="E29" s="10" t="s">
        <v>19</v>
      </c>
      <c r="F29" s="11">
        <v>2</v>
      </c>
      <c r="G29" s="26" t="s">
        <v>5</v>
      </c>
      <c r="H29" s="26">
        <f t="shared" si="0"/>
        <v>3200</v>
      </c>
    </row>
    <row r="30" spans="1:8" s="1" customFormat="1" ht="49.5" x14ac:dyDescent="0.25">
      <c r="A30" s="45" t="s">
        <v>53</v>
      </c>
      <c r="B30" s="9" t="s">
        <v>20</v>
      </c>
      <c r="C30" s="27" t="s">
        <v>87</v>
      </c>
      <c r="D30" s="40">
        <v>632</v>
      </c>
      <c r="E30" s="10" t="s">
        <v>21</v>
      </c>
      <c r="F30" s="11">
        <v>2</v>
      </c>
      <c r="G30" s="26" t="s">
        <v>5</v>
      </c>
      <c r="H30" s="26">
        <f t="shared" si="0"/>
        <v>12640</v>
      </c>
    </row>
    <row r="31" spans="1:8" s="1" customFormat="1" ht="49.5" x14ac:dyDescent="0.25">
      <c r="A31" s="45"/>
      <c r="B31" s="14" t="s">
        <v>47</v>
      </c>
      <c r="C31" s="14" t="s">
        <v>60</v>
      </c>
      <c r="D31" s="39">
        <v>110</v>
      </c>
      <c r="E31" s="10" t="s">
        <v>59</v>
      </c>
      <c r="F31" s="11">
        <v>1</v>
      </c>
      <c r="G31" s="11" t="s">
        <v>5</v>
      </c>
      <c r="H31" s="26">
        <f t="shared" ref="H31" si="2">D31*E31*F31</f>
        <v>9900</v>
      </c>
    </row>
    <row r="32" spans="1:8" s="1" customFormat="1" ht="49.5" x14ac:dyDescent="0.25">
      <c r="A32" s="45"/>
      <c r="B32" s="14" t="s">
        <v>22</v>
      </c>
      <c r="C32" s="14" t="s">
        <v>31</v>
      </c>
      <c r="D32" s="39">
        <v>10</v>
      </c>
      <c r="E32" s="10" t="s">
        <v>59</v>
      </c>
      <c r="F32" s="11">
        <v>1</v>
      </c>
      <c r="G32" s="11" t="s">
        <v>5</v>
      </c>
      <c r="H32" s="26">
        <f t="shared" si="0"/>
        <v>900</v>
      </c>
    </row>
    <row r="33" spans="1:9" ht="45" customHeight="1" x14ac:dyDescent="0.25">
      <c r="A33" s="46" t="s">
        <v>54</v>
      </c>
      <c r="B33" s="17" t="s">
        <v>23</v>
      </c>
      <c r="C33" s="15" t="s">
        <v>88</v>
      </c>
      <c r="D33" s="40">
        <v>0</v>
      </c>
      <c r="E33" s="18" t="s">
        <v>9</v>
      </c>
      <c r="F33" s="16">
        <v>3</v>
      </c>
      <c r="G33" s="16" t="s">
        <v>5</v>
      </c>
      <c r="H33" s="26">
        <f t="shared" si="0"/>
        <v>0</v>
      </c>
    </row>
    <row r="34" spans="1:9" ht="33" x14ac:dyDescent="0.25">
      <c r="A34" s="46"/>
      <c r="B34" s="17" t="s">
        <v>24</v>
      </c>
      <c r="C34" s="15" t="s">
        <v>57</v>
      </c>
      <c r="D34" s="40">
        <v>0</v>
      </c>
      <c r="E34" s="18" t="s">
        <v>9</v>
      </c>
      <c r="F34" s="16">
        <v>1</v>
      </c>
      <c r="G34" s="16" t="s">
        <v>4</v>
      </c>
      <c r="H34" s="26">
        <f t="shared" si="0"/>
        <v>0</v>
      </c>
    </row>
    <row r="35" spans="1:9" ht="25.15" customHeight="1" x14ac:dyDescent="0.25">
      <c r="A35" s="51" t="s">
        <v>48</v>
      </c>
      <c r="B35" s="51"/>
      <c r="C35" s="51"/>
      <c r="D35" s="20"/>
      <c r="E35" s="20"/>
      <c r="F35" s="20"/>
      <c r="G35" s="20"/>
      <c r="H35" s="23">
        <f>SUM(H8:H34)</f>
        <v>262739.99900000001</v>
      </c>
      <c r="I35" s="6"/>
    </row>
    <row r="36" spans="1:9" ht="25.15" customHeight="1" x14ac:dyDescent="0.25">
      <c r="A36" s="52" t="s">
        <v>49</v>
      </c>
      <c r="B36" s="52"/>
      <c r="C36" s="52"/>
      <c r="D36" s="22">
        <v>0.1</v>
      </c>
      <c r="E36" s="21"/>
      <c r="F36" s="21"/>
      <c r="G36" s="21"/>
      <c r="H36" s="23">
        <f>H35*0.1</f>
        <v>26273.999900000003</v>
      </c>
      <c r="I36" s="6"/>
    </row>
    <row r="37" spans="1:9" ht="82.5" x14ac:dyDescent="0.25">
      <c r="A37" s="48" t="s">
        <v>55</v>
      </c>
      <c r="B37" s="17" t="s">
        <v>89</v>
      </c>
      <c r="C37" s="15" t="s">
        <v>90</v>
      </c>
      <c r="D37" s="40">
        <v>400</v>
      </c>
      <c r="E37" s="18" t="s">
        <v>91</v>
      </c>
      <c r="F37" s="16">
        <v>1</v>
      </c>
      <c r="G37" s="16" t="s">
        <v>5</v>
      </c>
      <c r="H37" s="26">
        <f t="shared" si="0"/>
        <v>6000</v>
      </c>
    </row>
    <row r="38" spans="1:9" ht="39" x14ac:dyDescent="0.25">
      <c r="A38" s="48"/>
      <c r="B38" s="36" t="s">
        <v>92</v>
      </c>
      <c r="C38" s="15"/>
      <c r="D38" s="40">
        <v>70</v>
      </c>
      <c r="E38" s="18" t="s">
        <v>91</v>
      </c>
      <c r="F38" s="16">
        <v>1</v>
      </c>
      <c r="G38" s="16" t="s">
        <v>5</v>
      </c>
      <c r="H38" s="26">
        <f t="shared" ref="H38:H39" si="3">D38*E38*F38</f>
        <v>1050</v>
      </c>
    </row>
    <row r="39" spans="1:9" ht="33" x14ac:dyDescent="0.25">
      <c r="A39" s="48"/>
      <c r="B39" s="15" t="s">
        <v>94</v>
      </c>
      <c r="C39" s="14" t="s">
        <v>95</v>
      </c>
      <c r="D39" s="41">
        <v>400</v>
      </c>
      <c r="E39" s="18" t="s">
        <v>7</v>
      </c>
      <c r="F39" s="16">
        <v>5</v>
      </c>
      <c r="G39" s="19" t="s">
        <v>5</v>
      </c>
      <c r="H39" s="26">
        <f t="shared" si="3"/>
        <v>4000</v>
      </c>
    </row>
    <row r="40" spans="1:9" ht="45" customHeight="1" x14ac:dyDescent="0.25">
      <c r="A40" s="48"/>
      <c r="B40" s="15" t="s">
        <v>93</v>
      </c>
      <c r="C40" s="14"/>
      <c r="D40" s="41">
        <v>0</v>
      </c>
      <c r="E40" s="18" t="s">
        <v>7</v>
      </c>
      <c r="F40" s="16">
        <v>1</v>
      </c>
      <c r="G40" s="19" t="s">
        <v>5</v>
      </c>
      <c r="H40" s="26">
        <f t="shared" si="0"/>
        <v>0</v>
      </c>
    </row>
    <row r="41" spans="1:9" ht="45" customHeight="1" x14ac:dyDescent="0.25">
      <c r="A41" s="48"/>
      <c r="B41" s="15" t="s">
        <v>25</v>
      </c>
      <c r="C41" s="9" t="s">
        <v>33</v>
      </c>
      <c r="D41" s="39">
        <v>0</v>
      </c>
      <c r="E41" s="10" t="s">
        <v>9</v>
      </c>
      <c r="F41" s="11">
        <v>4</v>
      </c>
      <c r="G41" s="26" t="s">
        <v>2</v>
      </c>
      <c r="H41" s="26">
        <f t="shared" ref="H41" si="4">D41*E41*F41</f>
        <v>0</v>
      </c>
    </row>
    <row r="42" spans="1:9" ht="45" customHeight="1" x14ac:dyDescent="0.25">
      <c r="A42" s="48"/>
      <c r="B42" s="15" t="s">
        <v>58</v>
      </c>
      <c r="C42" s="14" t="s">
        <v>32</v>
      </c>
      <c r="D42" s="41">
        <v>0</v>
      </c>
      <c r="E42" s="18" t="s">
        <v>7</v>
      </c>
      <c r="F42" s="16">
        <v>1</v>
      </c>
      <c r="G42" s="19" t="s">
        <v>5</v>
      </c>
      <c r="H42" s="26">
        <f t="shared" si="0"/>
        <v>0</v>
      </c>
    </row>
    <row r="43" spans="1:9" ht="25.15" customHeight="1" x14ac:dyDescent="0.25">
      <c r="A43" s="51" t="s">
        <v>50</v>
      </c>
      <c r="B43" s="51"/>
      <c r="C43" s="51"/>
      <c r="D43" s="20"/>
      <c r="E43" s="20"/>
      <c r="F43" s="20"/>
      <c r="G43" s="20"/>
      <c r="H43" s="23">
        <f>SUM(H37:H42)</f>
        <v>11050</v>
      </c>
    </row>
    <row r="44" spans="1:9" ht="25.15" customHeight="1" x14ac:dyDescent="0.25">
      <c r="A44" s="44" t="s">
        <v>105</v>
      </c>
      <c r="B44" s="44"/>
      <c r="C44" s="44"/>
      <c r="D44" s="37"/>
      <c r="E44" s="37"/>
      <c r="F44" s="37"/>
      <c r="G44" s="37"/>
      <c r="H44" s="38">
        <f>SUM(H43,H35,H36)</f>
        <v>300063.99890000001</v>
      </c>
    </row>
    <row r="45" spans="1:9" s="42" customFormat="1" ht="25.15" customHeight="1" x14ac:dyDescent="0.25">
      <c r="A45" s="44" t="s">
        <v>106</v>
      </c>
      <c r="B45" s="44"/>
      <c r="C45" s="44"/>
      <c r="D45" s="37"/>
      <c r="E45" s="37"/>
      <c r="F45" s="37"/>
      <c r="G45" s="37"/>
      <c r="H45" s="38">
        <v>300000</v>
      </c>
    </row>
    <row r="46" spans="1:9" x14ac:dyDescent="0.25">
      <c r="A46" s="6"/>
      <c r="B46" s="7"/>
      <c r="C46" s="7"/>
      <c r="D46" s="6"/>
      <c r="E46" s="8"/>
      <c r="F46" s="6"/>
      <c r="G46" s="6"/>
      <c r="H46" s="6"/>
    </row>
    <row r="47" spans="1:9" x14ac:dyDescent="0.25">
      <c r="A47" s="6"/>
      <c r="B47" s="7"/>
      <c r="C47" s="7"/>
      <c r="D47" s="6"/>
      <c r="E47" s="8"/>
      <c r="F47" s="6"/>
      <c r="G47" s="6"/>
      <c r="H47" s="6"/>
    </row>
    <row r="48" spans="1:9" x14ac:dyDescent="0.25">
      <c r="A48" s="6"/>
      <c r="B48" s="7"/>
      <c r="C48" s="7"/>
      <c r="D48" s="6"/>
      <c r="E48" s="8"/>
      <c r="F48" s="6"/>
      <c r="G48" s="6"/>
      <c r="H48" s="6"/>
    </row>
    <row r="49" spans="1:8" x14ac:dyDescent="0.25">
      <c r="A49" s="6"/>
      <c r="B49" s="7"/>
      <c r="C49" s="7"/>
      <c r="D49" s="6"/>
      <c r="E49" s="8"/>
      <c r="F49" s="6"/>
      <c r="G49" s="6"/>
      <c r="H49" s="6"/>
    </row>
    <row r="50" spans="1:8" x14ac:dyDescent="0.25">
      <c r="A50" s="6"/>
      <c r="B50" s="7"/>
      <c r="C50" s="7"/>
      <c r="D50" s="6"/>
      <c r="E50" s="8"/>
      <c r="F50" s="6"/>
      <c r="G50" s="6"/>
      <c r="H50" s="6"/>
    </row>
    <row r="51" spans="1:8" x14ac:dyDescent="0.25">
      <c r="A51" s="6"/>
      <c r="B51" s="7"/>
      <c r="C51" s="7"/>
      <c r="D51" s="6"/>
      <c r="E51" s="8"/>
      <c r="F51" s="6"/>
      <c r="G51" s="6"/>
      <c r="H51" s="6"/>
    </row>
  </sheetData>
  <mergeCells count="19">
    <mergeCell ref="A43:C43"/>
    <mergeCell ref="A6:H6"/>
    <mergeCell ref="A13:A17"/>
    <mergeCell ref="E3:H3"/>
    <mergeCell ref="E2:H2"/>
    <mergeCell ref="E4:H4"/>
    <mergeCell ref="E1:H1"/>
    <mergeCell ref="A45:C45"/>
    <mergeCell ref="A8:A12"/>
    <mergeCell ref="A18:A22"/>
    <mergeCell ref="A33:A34"/>
    <mergeCell ref="A23:A29"/>
    <mergeCell ref="A30:A32"/>
    <mergeCell ref="A37:A42"/>
    <mergeCell ref="A44:C44"/>
    <mergeCell ref="A5:H5"/>
    <mergeCell ref="A7:B7"/>
    <mergeCell ref="A35:C35"/>
    <mergeCell ref="A36:C36"/>
  </mergeCells>
  <phoneticPr fontId="5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39" orientation="portrait" r:id="rId1"/>
  <headerFooter alignWithMargins="0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北京车展活动</vt:lpstr>
      <vt:lpstr>北京车展活动!Print_Area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2024-04-18T03:36:34Z</cp:lastPrinted>
  <dcterms:created xsi:type="dcterms:W3CDTF">2014-03-18T18:52:00Z</dcterms:created>
  <dcterms:modified xsi:type="dcterms:W3CDTF">2024-04-26T04:32:32Z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