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陈虔" sheetId="8" r:id="rId1"/>
    <sheet name="吴思凡" sheetId="11" r:id="rId2"/>
    <sheet name="岑余" sheetId="7" r:id="rId3"/>
    <sheet name="唐子灵" sheetId="10" r:id="rId4"/>
    <sheet name="张雅菲" sheetId="12" r:id="rId5"/>
    <sheet name="霍总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<sst xmlns="http://schemas.openxmlformats.org/spreadsheetml/2006/main" count="408" uniqueCount="123">
  <si>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</si>
  <si>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</si>
  <si>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</si>
  <si>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</si>
  <si>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</si>
  <si>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</si>
  <si>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</si>
  <si>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</si>
  <si>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</si>
  <si>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</si>
  <si>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</si>
  <si>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</si>
  <si>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</si>
  <si>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</si>
  <si>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</si>
  <si>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费用报价</t>
  </si>
  <si>
    <t>活动交通</t>
  </si>
  <si>
    <t>直播团队费用</t>
  </si>
  <si>
    <t>——</t>
  </si>
  <si>
    <t>可用项目：租车费、大交通、过路费、过桥费。
加油费（仅试驾活动可用，且只可使用活动当时当地的加油票）</t>
  </si>
  <si>
    <t>客户车费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</si>
  <si>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</si>
  <si>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</si>
  <si>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</si>
  <si>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</si>
  <si>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</si>
  <si>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Stuart房费</t>
  </si>
  <si>
    <t>需有客户邮件确认，并抄送合规部。</t>
  </si>
  <si>
    <t>化妆品</t>
  </si>
  <si>
    <t>香烟</t>
  </si>
  <si>
    <t>水果</t>
  </si>
  <si>
    <t>hide seek预订</t>
  </si>
  <si>
    <t>果盘</t>
  </si>
  <si>
    <t>翻译费</t>
  </si>
  <si>
    <t>客户餐费</t>
  </si>
  <si>
    <t>茶+酒</t>
  </si>
  <si>
    <t>停车费</t>
  </si>
  <si>
    <t>客户使用费用合计</t>
  </si>
  <si>
    <t>活动餐费</t>
  </si>
  <si>
    <t>客户工作餐</t>
  </si>
  <si>
    <t>需提供刷卡联、菜单（小票）</t>
  </si>
  <si>
    <t>客户咖啡</t>
  </si>
  <si>
    <t>增加报价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</si>
  <si>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</si>
  <si>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</si>
  <si>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</si>
  <si>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</si>
  <si>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</si>
  <si>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</si>
  <si>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</si>
  <si>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</si>
  <si>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物料制作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</si>
  <si>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</si>
  <si>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</si>
  <si>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</si>
  <si>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</si>
  <si>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</si>
  <si>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</si>
  <si>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</si>
  <si>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</si>
  <si>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</si>
  <si>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</si>
  <si>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</si>
  <si>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</si>
  <si>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</si>
  <si>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</si>
  <si>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</si>
  <si>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</si>
  <si>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</si>
  <si>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</si>
  <si>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</si>
  <si>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经销商打车费</t>
  </si>
  <si>
    <t>其他</t>
  </si>
  <si>
    <t>闪送费</t>
  </si>
  <si>
    <t>网约车</t>
  </si>
  <si>
    <t>23日用餐</t>
  </si>
  <si>
    <t>VIP24午餐，老吉堂</t>
  </si>
  <si>
    <t>VIP24外宾晚餐</t>
  </si>
  <si>
    <t>增加报价，价格不变</t>
  </si>
  <si>
    <t>VIP24晚餐，四世同堂</t>
  </si>
  <si>
    <t>25日用餐</t>
  </si>
  <si>
    <t>用餐</t>
  </si>
  <si>
    <t>VIP星巴克</t>
  </si>
  <si>
    <t>VIP打火机</t>
  </si>
  <si>
    <t>VIP橙皮</t>
  </si>
  <si>
    <t>VIP雪茄</t>
  </si>
  <si>
    <t>增加报价1800</t>
  </si>
  <si>
    <t>VIP酒水</t>
  </si>
  <si>
    <t>闪送</t>
  </si>
  <si>
    <t>顺丰同城</t>
  </si>
  <si>
    <t>4.21-4.28</t>
  </si>
  <si>
    <t>4.21首都-丽都维景打车</t>
  </si>
  <si>
    <t>4.21首都-丽都维景打车过路费</t>
  </si>
  <si>
    <t>4.24滴滴 餐厅-酒店</t>
  </si>
  <si>
    <t>4.27滴滴 酒店-机场</t>
  </si>
  <si>
    <t>4.25滴滴 客户</t>
  </si>
  <si>
    <t>4.25住宿-4间</t>
  </si>
  <si>
    <t>4.26住宿-2间</t>
  </si>
  <si>
    <t>4.26住宿-4间客户使用</t>
  </si>
  <si>
    <t>4.21机场咖啡</t>
  </si>
  <si>
    <t>4.21晚餐</t>
  </si>
  <si>
    <t>4.22午餐</t>
  </si>
  <si>
    <t>4.22晚餐</t>
  </si>
  <si>
    <t>4.23星巴克</t>
  </si>
  <si>
    <t>4.23午餐</t>
  </si>
  <si>
    <t>4.24午餐</t>
  </si>
  <si>
    <t>4.25晚餐</t>
  </si>
  <si>
    <t>4.26午餐</t>
  </si>
  <si>
    <t>4.26晚餐</t>
  </si>
  <si>
    <t>第三方人员费用</t>
  </si>
  <si>
    <t>第三方人员费用合计</t>
  </si>
  <si>
    <t>快递</t>
  </si>
  <si>
    <t>4.24客户闪送</t>
  </si>
  <si>
    <t>快递费用合计</t>
  </si>
  <si>
    <t>客户+兼职打车费</t>
  </si>
  <si>
    <t>兼职餐费</t>
  </si>
  <si>
    <t>施工证费用</t>
  </si>
  <si>
    <t>采购宜家盘子</t>
  </si>
  <si>
    <t>客户物料</t>
  </si>
  <si>
    <t>客户高速通行</t>
  </si>
  <si>
    <t>客户停车</t>
  </si>
  <si>
    <t>客户快递（顺丰+闪送）</t>
  </si>
  <si>
    <t>客户药品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</si>
</sst>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17" fillId="15" borderId="12" applyNumberFormat="0" applyAlignment="0" applyProtection="0">
      <alignment vertical="center"/>
    </xf>
    <xf numFmtId="0" fontId="18" fillId="15" borderId="11" applyNumberFormat="0" applyAlignment="0" applyProtection="0">
      <alignment vertical="center"/>
    </xf>
    <xf numFmtId="0" fontId="19" fillId="1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</cellStyleXfs>
  <cellXfs count="1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1" applyFont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2" fillId="0" borderId="0" xfId="50" applyFont="1" applyAlignment="1">
      <alignment horizontal="center" vertical="center"/>
    </xf>
    <xf numFmtId="177" fontId="0" fillId="0" borderId="2" xfId="0" applyNumberFormat="1" applyBorder="1">
      <alignment vertical="center"/>
    </xf>
    <xf numFmtId="0" fontId="2" fillId="0" borderId="0" xfId="50" applyFont="1">
      <alignment vertical="center"/>
    </xf>
    <xf numFmtId="0" fontId="1" fillId="0" borderId="0" xfId="52" applyFont="1">
      <alignment vertical="center"/>
    </xf>
    <xf numFmtId="0" fontId="0" fillId="0" borderId="0" xfId="52" applyAlignment="1">
      <alignment horizontal="center" vertical="center"/>
    </xf>
    <xf numFmtId="0" fontId="0" fillId="0" borderId="0" xfId="52">
      <alignment vertical="center"/>
    </xf>
    <xf numFmtId="40" fontId="0" fillId="0" borderId="0" xfId="52" applyNumberFormat="1">
      <alignment vertical="center"/>
    </xf>
    <xf numFmtId="0" fontId="0" fillId="0" borderId="2" xfId="52" applyBorder="1" applyAlignment="1">
      <alignment horizontal="center" vertical="center"/>
    </xf>
    <xf numFmtId="0" fontId="0" fillId="0" borderId="2" xfId="52" applyBorder="1">
      <alignment vertical="center"/>
    </xf>
    <xf numFmtId="40" fontId="0" fillId="0" borderId="2" xfId="52" applyNumberFormat="1" applyBorder="1">
      <alignment vertical="center"/>
    </xf>
    <xf numFmtId="0" fontId="1" fillId="0" borderId="2" xfId="52" applyFont="1" applyBorder="1" applyAlignment="1">
      <alignment horizontal="left" vertical="center"/>
    </xf>
    <xf numFmtId="0" fontId="0" fillId="9" borderId="2" xfId="52" applyFill="1" applyBorder="1" applyAlignment="1">
      <alignment horizontal="center" vertical="center"/>
    </xf>
    <xf numFmtId="0" fontId="3" fillId="3" borderId="2" xfId="52" applyFont="1" applyFill="1" applyBorder="1" applyAlignment="1">
      <alignment horizontal="center" vertical="center"/>
    </xf>
    <xf numFmtId="177" fontId="3" fillId="4" borderId="2" xfId="52" applyNumberFormat="1" applyFont="1" applyFill="1" applyBorder="1" applyAlignment="1">
      <alignment horizontal="center" vertical="center"/>
    </xf>
    <xf numFmtId="177" fontId="3" fillId="5" borderId="2" xfId="52" applyNumberFormat="1" applyFont="1" applyFill="1" applyBorder="1" applyAlignment="1">
      <alignment horizontal="center" vertical="center"/>
    </xf>
    <xf numFmtId="40" fontId="3" fillId="4" borderId="2" xfId="52" applyNumberFormat="1" applyFont="1" applyFill="1" applyBorder="1" applyAlignment="1">
      <alignment horizontal="center" vertical="center"/>
    </xf>
    <xf numFmtId="0" fontId="3" fillId="4" borderId="2" xfId="52" applyFont="1" applyFill="1" applyBorder="1" applyAlignment="1">
      <alignment horizontal="center" vertical="center"/>
    </xf>
    <xf numFmtId="0" fontId="4" fillId="6" borderId="2" xfId="52" applyFont="1" applyFill="1" applyBorder="1" applyAlignment="1">
      <alignment horizontal="center" vertical="center"/>
    </xf>
    <xf numFmtId="40" fontId="0" fillId="0" borderId="2" xfId="52" applyNumberFormat="1" applyBorder="1" applyAlignment="1">
      <alignment horizontal="right" vertical="center"/>
    </xf>
    <xf numFmtId="40" fontId="0" fillId="0" borderId="2" xfId="52" applyNumberFormat="1" applyBorder="1" applyAlignment="1">
      <alignment horizontal="center" vertical="center"/>
    </xf>
    <xf numFmtId="0" fontId="1" fillId="10" borderId="2" xfId="52" applyFont="1" applyFill="1" applyBorder="1" applyAlignment="1">
      <alignment horizontal="center" vertical="center"/>
    </xf>
    <xf numFmtId="0" fontId="5" fillId="10" borderId="2" xfId="52" applyFont="1" applyFill="1" applyBorder="1" applyAlignment="1">
      <alignment horizontal="center" vertical="center"/>
    </xf>
    <xf numFmtId="40" fontId="1" fillId="10" borderId="2" xfId="52" applyNumberFormat="1" applyFont="1" applyFill="1" applyBorder="1" applyAlignment="1">
      <alignment horizontal="right" vertical="center"/>
    </xf>
    <xf numFmtId="40" fontId="1" fillId="10" borderId="2" xfId="52" applyNumberFormat="1" applyFont="1" applyFill="1" applyBorder="1" applyAlignment="1">
      <alignment horizontal="center" vertical="center"/>
    </xf>
    <xf numFmtId="0" fontId="0" fillId="0" borderId="3" xfId="52" applyBorder="1" applyAlignment="1">
      <alignment horizontal="center" vertical="center"/>
    </xf>
    <xf numFmtId="0" fontId="4" fillId="6" borderId="3" xfId="52" applyFont="1" applyFill="1" applyBorder="1" applyAlignment="1">
      <alignment horizontal="center" vertical="center"/>
    </xf>
    <xf numFmtId="40" fontId="0" fillId="0" borderId="3" xfId="52" applyNumberFormat="1" applyBorder="1" applyAlignment="1">
      <alignment horizontal="center" vertical="center"/>
    </xf>
    <xf numFmtId="0" fontId="0" fillId="0" borderId="5" xfId="52" applyBorder="1" applyAlignment="1">
      <alignment horizontal="center" vertical="center"/>
    </xf>
    <xf numFmtId="0" fontId="4" fillId="6" borderId="5" xfId="52" applyFont="1" applyFill="1" applyBorder="1" applyAlignment="1">
      <alignment horizontal="center" vertical="center"/>
    </xf>
    <xf numFmtId="40" fontId="0" fillId="0" borderId="5" xfId="52" applyNumberFormat="1" applyBorder="1" applyAlignment="1">
      <alignment horizontal="center" vertical="center"/>
    </xf>
    <xf numFmtId="0" fontId="0" fillId="0" borderId="4" xfId="52" applyBorder="1" applyAlignment="1">
      <alignment horizontal="center" vertical="center"/>
    </xf>
    <xf numFmtId="0" fontId="6" fillId="0" borderId="2" xfId="52" applyFont="1" applyBorder="1" applyAlignment="1">
      <alignment horizontal="left" vertical="center" wrapText="1"/>
    </xf>
    <xf numFmtId="0" fontId="1" fillId="10" borderId="2" xfId="52" applyFont="1" applyFill="1" applyBorder="1">
      <alignment vertical="center"/>
    </xf>
    <xf numFmtId="0" fontId="6" fillId="0" borderId="2" xfId="52" applyFont="1" applyBorder="1" applyAlignment="1">
      <alignment horizontal="left" vertical="center"/>
    </xf>
    <xf numFmtId="0" fontId="7" fillId="0" borderId="2" xfId="53" applyFont="1" applyBorder="1" applyAlignment="1">
      <alignment horizontal="left" vertical="center"/>
    </xf>
    <xf numFmtId="0" fontId="6" fillId="0" borderId="2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/>
    </xf>
    <xf numFmtId="0" fontId="6" fillId="0" borderId="2" xfId="52" applyFont="1" applyBorder="1">
      <alignment vertical="center"/>
    </xf>
    <xf numFmtId="0" fontId="5" fillId="4" borderId="6" xfId="52" applyFont="1" applyFill="1" applyBorder="1" applyAlignment="1">
      <alignment horizontal="center" vertical="center"/>
    </xf>
    <xf numFmtId="0" fontId="5" fillId="4" borderId="7" xfId="52" applyFont="1" applyFill="1" applyBorder="1" applyAlignment="1">
      <alignment horizontal="center" vertical="center"/>
    </xf>
    <xf numFmtId="0" fontId="3" fillId="5" borderId="7" xfId="52" applyFont="1" applyFill="1" applyBorder="1" applyAlignment="1">
      <alignment horizontal="center" vertical="center"/>
    </xf>
    <xf numFmtId="178" fontId="5" fillId="6" borderId="6" xfId="52" applyNumberFormat="1" applyFont="1" applyFill="1" applyBorder="1" applyAlignment="1">
      <alignment horizontal="center" vertical="center"/>
    </xf>
    <xf numFmtId="178" fontId="5" fillId="6" borderId="7" xfId="52" applyNumberFormat="1" applyFont="1" applyFill="1" applyBorder="1" applyAlignment="1">
      <alignment horizontal="center" vertical="center"/>
    </xf>
    <xf numFmtId="0" fontId="1" fillId="0" borderId="0" xfId="52" applyFont="1" applyAlignment="1">
      <alignment horizontal="center" vertical="center"/>
    </xf>
    <xf numFmtId="40" fontId="1" fillId="0" borderId="0" xfId="52" applyNumberFormat="1" applyFont="1" applyAlignment="1">
      <alignment horizontal="center" vertical="center"/>
    </xf>
    <xf numFmtId="0" fontId="3" fillId="8" borderId="2" xfId="52" applyFont="1" applyFill="1" applyBorder="1" applyAlignment="1">
      <alignment horizontal="center" vertical="center"/>
    </xf>
    <xf numFmtId="177" fontId="5" fillId="0" borderId="2" xfId="52" applyNumberFormat="1" applyFont="1" applyBorder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" fillId="12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40" fontId="1" fillId="12" borderId="2" xfId="0" applyNumberFormat="1" applyFont="1" applyFill="1" applyBorder="1" applyAlignment="1">
      <alignment horizontal="center" vertical="center"/>
    </xf>
    <xf numFmtId="40" fontId="1" fillId="12" borderId="2" xfId="0" applyNumberFormat="1" applyFont="1" applyFill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0" fontId="1" fillId="12" borderId="2" xfId="0" applyFont="1" applyFill="1" applyBorder="1">
      <alignment vertical="center"/>
    </xf>
    <xf numFmtId="0" fontId="1" fillId="12" borderId="4" xfId="0" applyFont="1" applyFill="1" applyBorder="1">
      <alignment vertical="center"/>
    </xf>
    <xf numFmtId="0" fontId="0" fillId="0" borderId="3" xfId="0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0" fontId="1" fillId="0" borderId="0" xfId="0" applyNumberFormat="1" applyFont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4" xfId="52"/>
    <cellStyle name="常规 7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181610</xdr:colOff>
      <xdr:row>0</xdr:row>
      <xdr:rowOff>200025</xdr:rowOff>
    </xdr:from>
    <xdr:ext cx="1627505" cy="866775"/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9305" y="200025"/>
          <a:ext cx="162750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76200</xdr:rowOff>
    </xdr:from>
    <xdr:ext cx="1303565" cy="673554"/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181610</xdr:colOff>
      <xdr:row>0</xdr:row>
      <xdr:rowOff>200025</xdr:rowOff>
    </xdr:from>
    <xdr:ext cx="1627505" cy="866775"/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9305" y="200025"/>
          <a:ext cx="162750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76200</xdr:rowOff>
    </xdr:from>
    <xdr:ext cx="1288256" cy="678656"/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780" cy="678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76200</xdr:rowOff>
    </xdr:from>
    <xdr:ext cx="1303565" cy="673554"/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76200</xdr:rowOff>
    </xdr:from>
    <xdr:ext cx="1300163" cy="676275"/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98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M60"/>
  <sheetViews>
    <sheetView tabSelected="1" topLeftCell="A47" workbookViewId="0">
      <selection activeCell="F53" sqref="F53"/>
    </sheetView>
  </sheetViews>
  <sheetFormatPr defaultColWidth="8.86111111111111" defaultRowHeight="21" customHeight="1"/>
  <cols>
    <col min="1" max="1" width="8.86111111111111" style="2"/>
    <col min="2" max="2" width="16.5277777777778" customWidth="1"/>
    <col min="3" max="3" width="13.1296296296296" style="97" customWidth="1"/>
    <col min="4" max="4" width="8.86111111111111" style="2"/>
    <col min="5" max="5" width="16.2037037037037" style="2" customWidth="1"/>
    <col min="6" max="6" width="10.462962962963" customWidth="1"/>
    <col min="7" max="7" width="11.5277777777778" customWidth="1"/>
    <col min="8" max="8" width="11.8611111111111" customWidth="1"/>
    <col min="9" max="9" width="24.8611111111111" customWidth="1"/>
    <col min="10" max="10" width="20.8611111111111" customWidth="1"/>
    <col min="11" max="11" width="39.462962962963" customWidth="1"/>
  </cols>
  <sheetData>
    <row r="2" customHeight="1" spans="3:13">
      <c r="C2" s="50" t="s">
        <v>0</v>
      </c>
      <c r="D2" s="50"/>
      <c r="E2" s="50"/>
      <c r="F2" s="50"/>
      <c r="G2" s="50"/>
      <c r="H2" s="50"/>
      <c r="I2" s="52"/>
      <c r="J2" s="52"/>
      <c r="K2" s="52"/>
      <c r="L2" s="52"/>
      <c r="M2" s="52"/>
    </row>
    <row r="4" customHeight="1" spans="8:11">
      <c r="H4" s="5" t="s">
        <v>1</v>
      </c>
      <c r="I4" s="5"/>
      <c r="J4" s="5"/>
      <c r="K4" s="5" t="s">
        <v>2</v>
      </c>
    </row>
    <row r="5" customHeight="1" spans="8:11">
      <c r="H5" s="6"/>
      <c r="I5" s="6"/>
      <c r="J5" s="6"/>
      <c r="K5" s="6"/>
    </row>
    <row r="6" customHeight="1" spans="1:11">
      <c r="A6" s="98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10"/>
      <c r="K6" s="8" t="s">
        <v>7</v>
      </c>
    </row>
    <row r="7" customHeight="1" spans="1:11">
      <c r="A7" s="98"/>
      <c r="B7" s="8"/>
      <c r="C7" s="99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8"/>
    </row>
    <row r="8" customHeight="1" spans="1:11">
      <c r="A8" s="13">
        <v>1</v>
      </c>
      <c r="B8" s="14" t="s">
        <v>16</v>
      </c>
      <c r="C8" s="100">
        <v>0</v>
      </c>
      <c r="D8" s="13">
        <v>0</v>
      </c>
      <c r="E8" s="100">
        <f>C8*D8</f>
        <v>0</v>
      </c>
      <c r="F8" s="101">
        <v>2270.08</v>
      </c>
      <c r="G8" s="101">
        <v>0</v>
      </c>
      <c r="H8" s="101">
        <f t="shared" ref="H8:H29" si="0">F8+G8</f>
        <v>2270.08</v>
      </c>
      <c r="I8" s="38" t="s">
        <v>17</v>
      </c>
      <c r="J8" s="26" t="s">
        <v>18</v>
      </c>
      <c r="K8" s="36" t="s">
        <v>19</v>
      </c>
    </row>
    <row r="9" customHeight="1" spans="1:11">
      <c r="A9" s="13"/>
      <c r="B9" s="14"/>
      <c r="C9" s="100"/>
      <c r="D9" s="13"/>
      <c r="E9" s="100"/>
      <c r="F9" s="101">
        <v>556.56</v>
      </c>
      <c r="G9" s="101">
        <v>0</v>
      </c>
      <c r="H9" s="101">
        <f t="shared" si="0"/>
        <v>556.56</v>
      </c>
      <c r="I9" s="38" t="s">
        <v>20</v>
      </c>
      <c r="J9" s="110"/>
      <c r="K9" s="37"/>
    </row>
    <row r="10" customHeight="1" spans="1:11">
      <c r="A10" s="13"/>
      <c r="B10" s="14"/>
      <c r="C10" s="100"/>
      <c r="D10" s="13"/>
      <c r="E10" s="100"/>
      <c r="F10" s="101">
        <v>0</v>
      </c>
      <c r="G10" s="101">
        <v>0</v>
      </c>
      <c r="H10" s="101">
        <f t="shared" si="0"/>
        <v>0</v>
      </c>
      <c r="I10" s="38"/>
      <c r="J10" s="110"/>
      <c r="K10" s="37"/>
    </row>
    <row r="11" s="1" customFormat="1" customHeight="1" spans="1:11">
      <c r="A11" s="102"/>
      <c r="B11" s="103" t="s">
        <v>21</v>
      </c>
      <c r="C11" s="104">
        <f>SUM(C8)</f>
        <v>0</v>
      </c>
      <c r="D11" s="104">
        <f>SUM(D8)</f>
        <v>0</v>
      </c>
      <c r="E11" s="104">
        <f>SUM(E8)</f>
        <v>0</v>
      </c>
      <c r="F11" s="105">
        <f>SUM(F8:F10)</f>
        <v>2826.64</v>
      </c>
      <c r="G11" s="105">
        <f>SUM(G8:G10)</f>
        <v>0</v>
      </c>
      <c r="H11" s="105">
        <f t="shared" si="0"/>
        <v>2826.64</v>
      </c>
      <c r="I11" s="111"/>
      <c r="J11" s="112"/>
      <c r="K11" s="40"/>
    </row>
    <row r="12" customHeight="1" spans="1:11">
      <c r="A12" s="20">
        <v>2</v>
      </c>
      <c r="B12" s="21" t="s">
        <v>22</v>
      </c>
      <c r="C12" s="106">
        <v>0</v>
      </c>
      <c r="D12" s="20">
        <v>0</v>
      </c>
      <c r="E12" s="106">
        <f>C12*D12</f>
        <v>0</v>
      </c>
      <c r="F12" s="101">
        <v>0</v>
      </c>
      <c r="G12" s="101">
        <v>0</v>
      </c>
      <c r="H12" s="101">
        <f t="shared" si="0"/>
        <v>0</v>
      </c>
      <c r="I12" s="38"/>
      <c r="J12" s="113"/>
      <c r="K12" s="36" t="s">
        <v>23</v>
      </c>
    </row>
    <row r="13" customHeight="1" spans="1:11">
      <c r="A13" s="23"/>
      <c r="B13" s="24"/>
      <c r="C13" s="107"/>
      <c r="D13" s="23"/>
      <c r="E13" s="107"/>
      <c r="F13" s="101">
        <v>0</v>
      </c>
      <c r="G13" s="101">
        <v>0</v>
      </c>
      <c r="H13" s="101">
        <f t="shared" si="0"/>
        <v>0</v>
      </c>
      <c r="I13" s="38"/>
      <c r="J13" s="110"/>
      <c r="K13" s="37"/>
    </row>
    <row r="14" s="1" customFormat="1" customHeight="1" spans="1:11">
      <c r="A14" s="102"/>
      <c r="B14" s="103" t="s">
        <v>24</v>
      </c>
      <c r="C14" s="104">
        <f>SUM(C12)</f>
        <v>0</v>
      </c>
      <c r="D14" s="104">
        <f>SUM(D12)</f>
        <v>0</v>
      </c>
      <c r="E14" s="104">
        <f>SUM(E12)</f>
        <v>0</v>
      </c>
      <c r="F14" s="105">
        <f>SUM(F12:F13)</f>
        <v>0</v>
      </c>
      <c r="G14" s="105">
        <f>SUM(G12:G13)</f>
        <v>0</v>
      </c>
      <c r="H14" s="105">
        <f t="shared" si="0"/>
        <v>0</v>
      </c>
      <c r="I14" s="111"/>
      <c r="J14" s="112"/>
      <c r="K14" s="40"/>
    </row>
    <row r="15" customHeight="1" spans="1:11">
      <c r="A15" s="20">
        <v>3</v>
      </c>
      <c r="B15" s="21" t="s">
        <v>25</v>
      </c>
      <c r="C15" s="106">
        <v>0</v>
      </c>
      <c r="D15" s="20">
        <v>0</v>
      </c>
      <c r="E15" s="106">
        <f>C15*D15</f>
        <v>0</v>
      </c>
      <c r="F15" s="101">
        <v>1949.01</v>
      </c>
      <c r="G15" s="101">
        <v>0</v>
      </c>
      <c r="H15" s="101">
        <f t="shared" si="0"/>
        <v>1949.01</v>
      </c>
      <c r="I15" s="38" t="s">
        <v>26</v>
      </c>
      <c r="J15" s="113"/>
      <c r="K15" s="41" t="s">
        <v>27</v>
      </c>
    </row>
    <row r="16" customHeight="1" spans="1:11">
      <c r="A16" s="26"/>
      <c r="B16" s="108"/>
      <c r="C16" s="109"/>
      <c r="D16" s="26"/>
      <c r="E16" s="109"/>
      <c r="F16" s="101">
        <v>187.7</v>
      </c>
      <c r="G16" s="101">
        <v>0</v>
      </c>
      <c r="H16" s="101">
        <f t="shared" si="0"/>
        <v>187.7</v>
      </c>
      <c r="I16" s="38" t="s">
        <v>28</v>
      </c>
      <c r="J16" s="110"/>
      <c r="K16" s="42"/>
    </row>
    <row r="17" customHeight="1" spans="1:11">
      <c r="A17" s="26"/>
      <c r="B17" s="108"/>
      <c r="C17" s="109"/>
      <c r="D17" s="26"/>
      <c r="E17" s="109"/>
      <c r="F17" s="101">
        <v>5400</v>
      </c>
      <c r="G17" s="101">
        <v>0</v>
      </c>
      <c r="H17" s="101">
        <f t="shared" si="0"/>
        <v>5400</v>
      </c>
      <c r="I17" s="38" t="s">
        <v>29</v>
      </c>
      <c r="J17" s="110"/>
      <c r="K17" s="42"/>
    </row>
    <row r="18" customHeight="1" spans="1:11">
      <c r="A18" s="26"/>
      <c r="B18" s="108"/>
      <c r="C18" s="109"/>
      <c r="D18" s="26"/>
      <c r="E18" s="109"/>
      <c r="F18" s="101">
        <v>4640</v>
      </c>
      <c r="G18" s="101">
        <v>0</v>
      </c>
      <c r="H18" s="101">
        <f t="shared" si="0"/>
        <v>4640</v>
      </c>
      <c r="I18" s="38" t="s">
        <v>30</v>
      </c>
      <c r="J18" s="110"/>
      <c r="K18" s="42"/>
    </row>
    <row r="19" customHeight="1" spans="1:11">
      <c r="A19" s="26"/>
      <c r="B19" s="108"/>
      <c r="C19" s="109"/>
      <c r="D19" s="26"/>
      <c r="E19" s="109"/>
      <c r="F19" s="101">
        <v>30000</v>
      </c>
      <c r="G19" s="101">
        <v>0</v>
      </c>
      <c r="H19" s="101">
        <f t="shared" si="0"/>
        <v>30000</v>
      </c>
      <c r="I19" s="38" t="s">
        <v>31</v>
      </c>
      <c r="J19" s="110"/>
      <c r="K19" s="42"/>
    </row>
    <row r="20" customHeight="1" spans="1:11">
      <c r="A20" s="26"/>
      <c r="B20" s="108"/>
      <c r="C20" s="109"/>
      <c r="D20" s="26"/>
      <c r="E20" s="109"/>
      <c r="F20" s="101">
        <v>410.06</v>
      </c>
      <c r="G20" s="101">
        <v>0</v>
      </c>
      <c r="H20" s="101">
        <f t="shared" si="0"/>
        <v>410.06</v>
      </c>
      <c r="I20" s="38" t="s">
        <v>32</v>
      </c>
      <c r="J20" s="110"/>
      <c r="K20" s="42"/>
    </row>
    <row r="21" customHeight="1" spans="1:11">
      <c r="A21" s="26"/>
      <c r="B21" s="108"/>
      <c r="C21" s="109"/>
      <c r="D21" s="26"/>
      <c r="E21" s="109"/>
      <c r="F21" s="101">
        <v>1000</v>
      </c>
      <c r="G21" s="101">
        <v>0</v>
      </c>
      <c r="H21" s="101">
        <f t="shared" si="0"/>
        <v>1000</v>
      </c>
      <c r="I21" s="38" t="s">
        <v>33</v>
      </c>
      <c r="J21" s="110"/>
      <c r="K21" s="42"/>
    </row>
    <row r="22" customHeight="1" spans="1:11">
      <c r="A22" s="26"/>
      <c r="B22" s="108"/>
      <c r="C22" s="109"/>
      <c r="D22" s="26"/>
      <c r="E22" s="109"/>
      <c r="F22" s="101">
        <v>2019</v>
      </c>
      <c r="G22" s="101">
        <v>0</v>
      </c>
      <c r="H22" s="101">
        <f t="shared" si="0"/>
        <v>2019</v>
      </c>
      <c r="I22" s="38" t="s">
        <v>34</v>
      </c>
      <c r="J22" s="110"/>
      <c r="K22" s="42"/>
    </row>
    <row r="23" customHeight="1" spans="1:11">
      <c r="A23" s="26"/>
      <c r="B23" s="108"/>
      <c r="C23" s="109"/>
      <c r="D23" s="26"/>
      <c r="E23" s="109"/>
      <c r="F23" s="101">
        <v>8010</v>
      </c>
      <c r="G23" s="101">
        <v>0</v>
      </c>
      <c r="H23" s="101">
        <f t="shared" si="0"/>
        <v>8010</v>
      </c>
      <c r="I23" s="38" t="s">
        <v>35</v>
      </c>
      <c r="J23" s="110"/>
      <c r="K23" s="42"/>
    </row>
    <row r="24" customHeight="1" spans="1:11">
      <c r="A24" s="26"/>
      <c r="B24" s="108"/>
      <c r="C24" s="109"/>
      <c r="D24" s="26"/>
      <c r="E24" s="109"/>
      <c r="F24" s="101">
        <v>172.5</v>
      </c>
      <c r="G24" s="101">
        <v>0</v>
      </c>
      <c r="H24" s="101">
        <f t="shared" si="0"/>
        <v>172.5</v>
      </c>
      <c r="I24" s="38" t="s">
        <v>36</v>
      </c>
      <c r="J24" s="110"/>
      <c r="K24" s="42"/>
    </row>
    <row r="25" s="1" customFormat="1" customHeight="1" spans="1:11">
      <c r="A25" s="102"/>
      <c r="B25" s="103" t="s">
        <v>37</v>
      </c>
      <c r="C25" s="104">
        <f>SUM(C15)</f>
        <v>0</v>
      </c>
      <c r="D25" s="104">
        <f>SUM(D15)</f>
        <v>0</v>
      </c>
      <c r="E25" s="104">
        <f>SUM(E15)</f>
        <v>0</v>
      </c>
      <c r="F25" s="105">
        <f>SUM(F15:F24)</f>
        <v>53788.27</v>
      </c>
      <c r="G25" s="105">
        <f>SUM(G15:G24)</f>
        <v>0</v>
      </c>
      <c r="H25" s="105">
        <f t="shared" si="0"/>
        <v>53788.27</v>
      </c>
      <c r="I25" s="111"/>
      <c r="J25" s="112"/>
      <c r="K25" s="43"/>
    </row>
    <row r="26" ht="20" customHeight="1" spans="1:11">
      <c r="A26" s="13">
        <v>4</v>
      </c>
      <c r="B26" s="14" t="s">
        <v>38</v>
      </c>
      <c r="C26" s="100">
        <v>0</v>
      </c>
      <c r="D26" s="13">
        <v>0</v>
      </c>
      <c r="E26" s="100">
        <f>C26*D26</f>
        <v>0</v>
      </c>
      <c r="F26" s="101">
        <v>9565.87</v>
      </c>
      <c r="G26" s="101">
        <v>328.2</v>
      </c>
      <c r="H26" s="101">
        <f t="shared" si="0"/>
        <v>9894.07</v>
      </c>
      <c r="I26" s="38" t="s">
        <v>39</v>
      </c>
      <c r="J26" s="26" t="s">
        <v>18</v>
      </c>
      <c r="K26" s="41" t="s">
        <v>40</v>
      </c>
    </row>
    <row r="27" ht="20" customHeight="1" spans="1:11">
      <c r="A27" s="13"/>
      <c r="B27" s="14"/>
      <c r="C27" s="100"/>
      <c r="D27" s="13"/>
      <c r="E27" s="100"/>
      <c r="F27" s="101">
        <v>552</v>
      </c>
      <c r="G27" s="101">
        <v>0</v>
      </c>
      <c r="H27" s="101">
        <f t="shared" si="0"/>
        <v>552</v>
      </c>
      <c r="I27" s="38" t="s">
        <v>41</v>
      </c>
      <c r="J27" s="110" t="s">
        <v>42</v>
      </c>
      <c r="K27" s="42"/>
    </row>
    <row r="28" customHeight="1" spans="1:11">
      <c r="A28" s="13"/>
      <c r="B28" s="14"/>
      <c r="C28" s="100"/>
      <c r="D28" s="13"/>
      <c r="E28" s="100"/>
      <c r="F28" s="101">
        <v>0</v>
      </c>
      <c r="G28" s="101">
        <v>0</v>
      </c>
      <c r="H28" s="101">
        <f t="shared" si="0"/>
        <v>0</v>
      </c>
      <c r="I28" s="38"/>
      <c r="J28" s="110" t="s">
        <v>42</v>
      </c>
      <c r="K28" s="42"/>
    </row>
    <row r="29" s="1" customFormat="1" customHeight="1" spans="1:11">
      <c r="A29" s="102"/>
      <c r="B29" s="103" t="s">
        <v>43</v>
      </c>
      <c r="C29" s="104">
        <f>C26</f>
        <v>0</v>
      </c>
      <c r="D29" s="104">
        <f>D26</f>
        <v>0</v>
      </c>
      <c r="E29" s="104">
        <f>E26</f>
        <v>0</v>
      </c>
      <c r="F29" s="105">
        <f>SUM(F26:F28)</f>
        <v>10117.87</v>
      </c>
      <c r="G29" s="105">
        <f>SUM(G26:G28)</f>
        <v>328.2</v>
      </c>
      <c r="H29" s="105">
        <f t="shared" si="0"/>
        <v>10446.07</v>
      </c>
      <c r="I29" s="111"/>
      <c r="J29" s="112"/>
      <c r="K29" s="43"/>
    </row>
    <row r="30" customHeight="1" spans="1:11">
      <c r="A30" s="20">
        <v>5</v>
      </c>
      <c r="B30" s="21" t="s">
        <v>44</v>
      </c>
      <c r="C30" s="106">
        <v>0</v>
      </c>
      <c r="D30" s="20">
        <v>1</v>
      </c>
      <c r="E30" s="100">
        <f>C30*D30</f>
        <v>0</v>
      </c>
      <c r="F30" s="101">
        <v>0</v>
      </c>
      <c r="G30" s="101">
        <v>0</v>
      </c>
      <c r="H30" s="101">
        <v>0</v>
      </c>
      <c r="I30" s="38"/>
      <c r="J30" s="26" t="s">
        <v>18</v>
      </c>
      <c r="K30" s="114" t="s">
        <v>45</v>
      </c>
    </row>
    <row r="31" customHeight="1" spans="1:11">
      <c r="A31" s="26"/>
      <c r="B31" s="108"/>
      <c r="C31" s="109"/>
      <c r="D31" s="26"/>
      <c r="E31" s="100"/>
      <c r="F31" s="101">
        <v>0</v>
      </c>
      <c r="G31" s="101">
        <v>0</v>
      </c>
      <c r="H31" s="101">
        <f t="shared" ref="H31:H52" si="1">F31+G31</f>
        <v>0</v>
      </c>
      <c r="I31" s="38"/>
      <c r="J31" s="110"/>
      <c r="K31" s="115"/>
    </row>
    <row r="32" customHeight="1" spans="1:11">
      <c r="A32" s="26"/>
      <c r="B32" s="108"/>
      <c r="C32" s="109"/>
      <c r="D32" s="26"/>
      <c r="E32" s="100"/>
      <c r="F32" s="101">
        <v>0</v>
      </c>
      <c r="G32" s="101">
        <v>0</v>
      </c>
      <c r="H32" s="101">
        <f t="shared" si="1"/>
        <v>0</v>
      </c>
      <c r="I32" s="38"/>
      <c r="J32" s="110"/>
      <c r="K32" s="115"/>
    </row>
    <row r="33" s="1" customFormat="1" customHeight="1" spans="1:11">
      <c r="A33" s="102"/>
      <c r="B33" s="103" t="s">
        <v>46</v>
      </c>
      <c r="C33" s="104">
        <f>SUM(C30:C32)</f>
        <v>0</v>
      </c>
      <c r="D33" s="104">
        <f>SUM(D30)</f>
        <v>1</v>
      </c>
      <c r="E33" s="104">
        <f>E30</f>
        <v>0</v>
      </c>
      <c r="F33" s="105">
        <f>SUM(F30:F32)</f>
        <v>0</v>
      </c>
      <c r="G33" s="105">
        <f>SUM(G30:G32)</f>
        <v>0</v>
      </c>
      <c r="H33" s="105">
        <f t="shared" si="1"/>
        <v>0</v>
      </c>
      <c r="I33" s="111"/>
      <c r="J33" s="112"/>
      <c r="K33" s="116"/>
    </row>
    <row r="34" customHeight="1" spans="1:11">
      <c r="A34" s="13">
        <v>6</v>
      </c>
      <c r="B34" s="14" t="s">
        <v>47</v>
      </c>
      <c r="C34" s="100">
        <v>0</v>
      </c>
      <c r="D34" s="13">
        <v>0</v>
      </c>
      <c r="E34" s="100">
        <f>C34*D34</f>
        <v>0</v>
      </c>
      <c r="F34" s="101">
        <v>0</v>
      </c>
      <c r="G34" s="101">
        <v>0</v>
      </c>
      <c r="H34" s="101">
        <f t="shared" si="1"/>
        <v>0</v>
      </c>
      <c r="I34" s="38"/>
      <c r="J34" s="113"/>
      <c r="K34" s="36" t="s">
        <v>48</v>
      </c>
    </row>
    <row r="35" customHeight="1" spans="1:11">
      <c r="A35" s="13"/>
      <c r="B35" s="14"/>
      <c r="C35" s="100"/>
      <c r="D35" s="13"/>
      <c r="E35" s="100"/>
      <c r="F35" s="101">
        <v>0</v>
      </c>
      <c r="G35" s="101">
        <v>0</v>
      </c>
      <c r="H35" s="101">
        <f t="shared" si="1"/>
        <v>0</v>
      </c>
      <c r="I35" s="38"/>
      <c r="J35" s="110"/>
      <c r="K35" s="42"/>
    </row>
    <row r="36" customHeight="1" spans="1:11">
      <c r="A36" s="13"/>
      <c r="B36" s="14"/>
      <c r="C36" s="100"/>
      <c r="D36" s="13"/>
      <c r="E36" s="100"/>
      <c r="F36" s="101">
        <v>0</v>
      </c>
      <c r="G36" s="101">
        <v>0</v>
      </c>
      <c r="H36" s="101">
        <f t="shared" si="1"/>
        <v>0</v>
      </c>
      <c r="I36" s="38"/>
      <c r="J36" s="110"/>
      <c r="K36" s="42"/>
    </row>
    <row r="37" s="1" customFormat="1" customHeight="1" spans="1:11">
      <c r="A37" s="102"/>
      <c r="B37" s="103" t="s">
        <v>49</v>
      </c>
      <c r="C37" s="104">
        <f>SUM(C34)</f>
        <v>0</v>
      </c>
      <c r="D37" s="104">
        <f>SUM(D34)</f>
        <v>0</v>
      </c>
      <c r="E37" s="104">
        <f>SUM(E34)</f>
        <v>0</v>
      </c>
      <c r="F37" s="105">
        <f>SUM(F34:F36)</f>
        <v>0</v>
      </c>
      <c r="G37" s="105">
        <f>SUM(G34:G36)</f>
        <v>0</v>
      </c>
      <c r="H37" s="105">
        <f t="shared" si="1"/>
        <v>0</v>
      </c>
      <c r="I37" s="111"/>
      <c r="J37" s="112"/>
      <c r="K37" s="43"/>
    </row>
    <row r="38" customHeight="1" spans="1:11">
      <c r="A38" s="13">
        <v>7</v>
      </c>
      <c r="B38" s="14" t="s">
        <v>50</v>
      </c>
      <c r="C38" s="100">
        <v>0</v>
      </c>
      <c r="D38" s="13">
        <v>0</v>
      </c>
      <c r="E38" s="100">
        <f>C38</f>
        <v>0</v>
      </c>
      <c r="F38" s="101">
        <v>169</v>
      </c>
      <c r="G38" s="101">
        <v>0</v>
      </c>
      <c r="H38" s="101">
        <f t="shared" si="1"/>
        <v>169</v>
      </c>
      <c r="I38" s="38" t="s">
        <v>51</v>
      </c>
      <c r="J38" s="113"/>
      <c r="K38" s="44"/>
    </row>
    <row r="39" customHeight="1" spans="1:11">
      <c r="A39" s="13"/>
      <c r="B39" s="14"/>
      <c r="C39" s="100"/>
      <c r="D39" s="13"/>
      <c r="E39" s="100"/>
      <c r="F39" s="101">
        <v>0</v>
      </c>
      <c r="G39" s="101">
        <v>0</v>
      </c>
      <c r="H39" s="101">
        <f t="shared" si="1"/>
        <v>0</v>
      </c>
      <c r="I39" s="38"/>
      <c r="J39" s="110"/>
      <c r="K39" s="45"/>
    </row>
    <row r="40" customHeight="1" spans="1:11">
      <c r="A40" s="13"/>
      <c r="B40" s="14"/>
      <c r="C40" s="100"/>
      <c r="D40" s="13"/>
      <c r="E40" s="100"/>
      <c r="F40" s="101">
        <v>0</v>
      </c>
      <c r="G40" s="101">
        <v>0</v>
      </c>
      <c r="H40" s="101">
        <f t="shared" si="1"/>
        <v>0</v>
      </c>
      <c r="I40" s="38"/>
      <c r="J40" s="110"/>
      <c r="K40" s="45"/>
    </row>
    <row r="41" s="1" customFormat="1" customHeight="1" spans="1:11">
      <c r="A41" s="102"/>
      <c r="B41" s="103" t="s">
        <v>52</v>
      </c>
      <c r="C41" s="104">
        <f>SUM(C38)</f>
        <v>0</v>
      </c>
      <c r="D41" s="104">
        <f>SUM(D38)</f>
        <v>0</v>
      </c>
      <c r="E41" s="104">
        <f>SUM(E38)</f>
        <v>0</v>
      </c>
      <c r="F41" s="105">
        <f>SUM(F38:F40)</f>
        <v>169</v>
      </c>
      <c r="G41" s="105">
        <f>SUM(G38:G40)</f>
        <v>0</v>
      </c>
      <c r="H41" s="105">
        <f t="shared" si="1"/>
        <v>169</v>
      </c>
      <c r="I41" s="111"/>
      <c r="J41" s="112"/>
      <c r="K41" s="46"/>
    </row>
    <row r="42" customHeight="1" spans="1:11">
      <c r="A42" s="13">
        <v>8</v>
      </c>
      <c r="B42" s="14" t="s">
        <v>53</v>
      </c>
      <c r="C42" s="100">
        <v>0</v>
      </c>
      <c r="D42" s="13">
        <v>0</v>
      </c>
      <c r="E42" s="100">
        <f>C42*D42</f>
        <v>0</v>
      </c>
      <c r="F42" s="101">
        <v>0</v>
      </c>
      <c r="G42" s="101">
        <v>0</v>
      </c>
      <c r="H42" s="101">
        <f t="shared" si="1"/>
        <v>0</v>
      </c>
      <c r="I42" s="38"/>
      <c r="J42" s="113"/>
      <c r="K42" s="41" t="s">
        <v>54</v>
      </c>
    </row>
    <row r="43" customHeight="1" spans="1:11">
      <c r="A43" s="13"/>
      <c r="B43" s="14"/>
      <c r="C43" s="100"/>
      <c r="D43" s="13"/>
      <c r="E43" s="100"/>
      <c r="F43" s="101">
        <v>0</v>
      </c>
      <c r="G43" s="101">
        <v>0</v>
      </c>
      <c r="H43" s="101">
        <f t="shared" si="1"/>
        <v>0</v>
      </c>
      <c r="I43" s="38"/>
      <c r="J43" s="110"/>
      <c r="K43" s="42"/>
    </row>
    <row r="44" s="1" customFormat="1" customHeight="1" spans="1:11">
      <c r="A44" s="102"/>
      <c r="B44" s="103" t="s">
        <v>55</v>
      </c>
      <c r="C44" s="104">
        <f>SUM(C42)</f>
        <v>0</v>
      </c>
      <c r="D44" s="104">
        <f>SUM(D42)</f>
        <v>0</v>
      </c>
      <c r="E44" s="104">
        <f>SUM(E42)</f>
        <v>0</v>
      </c>
      <c r="F44" s="105">
        <f>SUM(F42:F43)</f>
        <v>0</v>
      </c>
      <c r="G44" s="105">
        <f>SUM(G42:G43)</f>
        <v>0</v>
      </c>
      <c r="H44" s="105">
        <f t="shared" si="1"/>
        <v>0</v>
      </c>
      <c r="I44" s="111"/>
      <c r="J44" s="112"/>
      <c r="K44" s="43"/>
    </row>
    <row r="45" customHeight="1" spans="1:11">
      <c r="A45" s="13">
        <v>9</v>
      </c>
      <c r="B45" s="14" t="s">
        <v>56</v>
      </c>
      <c r="C45" s="100">
        <v>0</v>
      </c>
      <c r="D45" s="13">
        <v>0</v>
      </c>
      <c r="E45" s="100">
        <f>C45*D45</f>
        <v>0</v>
      </c>
      <c r="F45" s="101">
        <v>0</v>
      </c>
      <c r="G45" s="101">
        <v>0</v>
      </c>
      <c r="H45" s="101">
        <f t="shared" si="1"/>
        <v>0</v>
      </c>
      <c r="I45" s="38"/>
      <c r="J45" s="113"/>
      <c r="K45" s="36" t="s">
        <v>57</v>
      </c>
    </row>
    <row r="46" customHeight="1" spans="1:11">
      <c r="A46" s="13"/>
      <c r="B46" s="14"/>
      <c r="C46" s="100"/>
      <c r="D46" s="13"/>
      <c r="E46" s="100"/>
      <c r="F46" s="101">
        <v>0</v>
      </c>
      <c r="G46" s="101">
        <v>0</v>
      </c>
      <c r="H46" s="101">
        <f t="shared" si="1"/>
        <v>0</v>
      </c>
      <c r="I46" s="38"/>
      <c r="J46" s="110"/>
      <c r="K46" s="37"/>
    </row>
    <row r="47" customHeight="1" spans="1:11">
      <c r="A47" s="13"/>
      <c r="B47" s="14"/>
      <c r="C47" s="100"/>
      <c r="D47" s="13"/>
      <c r="E47" s="100"/>
      <c r="F47" s="101">
        <v>0</v>
      </c>
      <c r="G47" s="101">
        <v>0</v>
      </c>
      <c r="H47" s="101">
        <f t="shared" si="1"/>
        <v>0</v>
      </c>
      <c r="I47" s="38"/>
      <c r="J47" s="110"/>
      <c r="K47" s="37"/>
    </row>
    <row r="48" s="1" customFormat="1" customHeight="1" spans="1:11">
      <c r="A48" s="102"/>
      <c r="B48" s="103" t="s">
        <v>58</v>
      </c>
      <c r="C48" s="104">
        <f>SUM(C45)</f>
        <v>0</v>
      </c>
      <c r="D48" s="104">
        <f>SUM(D45)</f>
        <v>0</v>
      </c>
      <c r="E48" s="104">
        <f>SUM(E45)</f>
        <v>0</v>
      </c>
      <c r="F48" s="105">
        <f>SUM(F45:F47)</f>
        <v>0</v>
      </c>
      <c r="G48" s="105">
        <f>SUM(G45:G47)</f>
        <v>0</v>
      </c>
      <c r="H48" s="105">
        <f t="shared" si="1"/>
        <v>0</v>
      </c>
      <c r="I48" s="111"/>
      <c r="J48" s="112"/>
      <c r="K48" s="40"/>
    </row>
    <row r="49" customHeight="1" spans="1:11">
      <c r="A49" s="23">
        <v>10</v>
      </c>
      <c r="B49" s="14"/>
      <c r="C49" s="100">
        <v>0</v>
      </c>
      <c r="D49" s="13">
        <v>0</v>
      </c>
      <c r="E49" s="100">
        <v>0</v>
      </c>
      <c r="F49" s="101">
        <v>84.6</v>
      </c>
      <c r="G49" s="101">
        <v>0</v>
      </c>
      <c r="H49" s="101">
        <f t="shared" si="1"/>
        <v>84.6</v>
      </c>
      <c r="I49" s="38" t="s">
        <v>59</v>
      </c>
      <c r="J49" s="26" t="s">
        <v>18</v>
      </c>
      <c r="K49" s="45"/>
    </row>
    <row r="50" customHeight="1" spans="1:11">
      <c r="A50" s="23"/>
      <c r="B50" s="14"/>
      <c r="C50" s="100">
        <v>0</v>
      </c>
      <c r="D50" s="13">
        <v>0</v>
      </c>
      <c r="E50" s="100">
        <v>0</v>
      </c>
      <c r="F50" s="101">
        <v>0</v>
      </c>
      <c r="G50" s="101">
        <v>0</v>
      </c>
      <c r="H50" s="101">
        <f t="shared" si="1"/>
        <v>0</v>
      </c>
      <c r="I50" s="38"/>
      <c r="J50" s="26" t="s">
        <v>18</v>
      </c>
      <c r="K50" s="45"/>
    </row>
    <row r="51" customHeight="1" spans="1:11">
      <c r="A51" s="23"/>
      <c r="B51" s="14"/>
      <c r="C51" s="100">
        <v>0</v>
      </c>
      <c r="D51" s="13">
        <v>0</v>
      </c>
      <c r="E51" s="100">
        <v>0</v>
      </c>
      <c r="F51" s="101">
        <v>0</v>
      </c>
      <c r="G51" s="101">
        <v>0</v>
      </c>
      <c r="H51" s="101">
        <f t="shared" si="1"/>
        <v>0</v>
      </c>
      <c r="I51" s="38"/>
      <c r="J51" s="110"/>
      <c r="K51" s="45"/>
    </row>
    <row r="52" s="1" customFormat="1" customHeight="1" spans="1:11">
      <c r="A52" s="102"/>
      <c r="B52" s="103" t="s">
        <v>60</v>
      </c>
      <c r="C52" s="104">
        <f>C49</f>
        <v>0</v>
      </c>
      <c r="D52" s="104">
        <f>D49</f>
        <v>0</v>
      </c>
      <c r="E52" s="104">
        <f>E49</f>
        <v>0</v>
      </c>
      <c r="F52" s="105">
        <f>SUM(F49:F51)</f>
        <v>84.6</v>
      </c>
      <c r="G52" s="105">
        <f>SUM(G49:G51)</f>
        <v>0</v>
      </c>
      <c r="H52" s="105">
        <f t="shared" si="1"/>
        <v>84.6</v>
      </c>
      <c r="I52" s="111"/>
      <c r="J52" s="112"/>
      <c r="K52" s="46"/>
    </row>
    <row r="53" customHeight="1" spans="1:11">
      <c r="A53" s="102"/>
      <c r="B53" s="103" t="s">
        <v>61</v>
      </c>
      <c r="C53" s="104">
        <v>0</v>
      </c>
      <c r="D53" s="104">
        <v>0</v>
      </c>
      <c r="E53" s="104">
        <v>0</v>
      </c>
      <c r="F53" s="105">
        <f>SUM(F52,F48,F44,F41,F37,F33,F29,F25,F14,F11)</f>
        <v>66986.38</v>
      </c>
      <c r="G53" s="105">
        <f>SUM(G52,G48,G44,G41,G37,G33,G29,G25,G14,G11)</f>
        <v>328.2</v>
      </c>
      <c r="H53" s="105">
        <f>H11+H25+H14+H29+H33+H37+H41+H44+H48+H52</f>
        <v>67314.58</v>
      </c>
      <c r="I53" s="111"/>
      <c r="J53" s="111"/>
      <c r="K53" s="47"/>
    </row>
    <row r="57" customHeight="1" spans="1:10">
      <c r="A57" s="27" t="s">
        <v>62</v>
      </c>
      <c r="B57" s="28"/>
      <c r="C57" s="29" t="s">
        <v>63</v>
      </c>
      <c r="D57" s="29"/>
      <c r="E57" s="29" t="s">
        <v>64</v>
      </c>
      <c r="F57" s="29"/>
      <c r="G57" s="29" t="s">
        <v>65</v>
      </c>
      <c r="H57" s="29"/>
      <c r="I57" s="48" t="s">
        <v>66</v>
      </c>
      <c r="J57" s="118"/>
    </row>
    <row r="58" customHeight="1" spans="1:10">
      <c r="A58" s="30">
        <v>20000</v>
      </c>
      <c r="B58" s="31"/>
      <c r="C58" s="31">
        <f>H53</f>
        <v>67314.58</v>
      </c>
      <c r="D58" s="31"/>
      <c r="E58" s="31">
        <f>F53</f>
        <v>66986.38</v>
      </c>
      <c r="F58" s="31"/>
      <c r="G58" s="31">
        <f>G53</f>
        <v>328.2</v>
      </c>
      <c r="H58" s="31"/>
      <c r="I58" s="49">
        <f>A58-C58</f>
        <v>-47314.58</v>
      </c>
      <c r="J58" s="119"/>
    </row>
    <row r="60" customHeight="1" spans="1:10">
      <c r="A60" s="32" t="s">
        <v>67</v>
      </c>
      <c r="B60" s="1"/>
      <c r="C60" s="117" t="s">
        <v>68</v>
      </c>
      <c r="D60" s="32"/>
      <c r="E60" s="32" t="s">
        <v>69</v>
      </c>
      <c r="F60" s="32"/>
      <c r="G60" s="32" t="s">
        <v>70</v>
      </c>
      <c r="H60" s="32"/>
      <c r="I60" s="1"/>
      <c r="J60" s="1"/>
    </row>
  </sheetData>
  <mergeCells count="71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23"/>
    <mergeCell ref="A26:A28"/>
    <mergeCell ref="A30:A32"/>
    <mergeCell ref="A34:A36"/>
    <mergeCell ref="A38:A40"/>
    <mergeCell ref="A42:A43"/>
    <mergeCell ref="A45:A47"/>
    <mergeCell ref="B6:B7"/>
    <mergeCell ref="B8:B10"/>
    <mergeCell ref="B12:B13"/>
    <mergeCell ref="B15:B23"/>
    <mergeCell ref="B26:B28"/>
    <mergeCell ref="B30:B32"/>
    <mergeCell ref="B34:B36"/>
    <mergeCell ref="B38:B40"/>
    <mergeCell ref="B42:B43"/>
    <mergeCell ref="B45:B47"/>
    <mergeCell ref="C8:C10"/>
    <mergeCell ref="C12:C13"/>
    <mergeCell ref="C15:C23"/>
    <mergeCell ref="C26:C28"/>
    <mergeCell ref="C30:C32"/>
    <mergeCell ref="C34:C36"/>
    <mergeCell ref="C38:C40"/>
    <mergeCell ref="C42:C43"/>
    <mergeCell ref="C45:C47"/>
    <mergeCell ref="D8:D10"/>
    <mergeCell ref="D12:D13"/>
    <mergeCell ref="D15:D23"/>
    <mergeCell ref="D26:D28"/>
    <mergeCell ref="D30:D32"/>
    <mergeCell ref="D34:D36"/>
    <mergeCell ref="D38:D40"/>
    <mergeCell ref="D42:D43"/>
    <mergeCell ref="D45:D47"/>
    <mergeCell ref="E8:E10"/>
    <mergeCell ref="E12:E13"/>
    <mergeCell ref="E15:E23"/>
    <mergeCell ref="E26:E28"/>
    <mergeCell ref="E30:E32"/>
    <mergeCell ref="E34:E36"/>
    <mergeCell ref="E38:E40"/>
    <mergeCell ref="E42:E43"/>
    <mergeCell ref="E45:E47"/>
    <mergeCell ref="K4:K5"/>
    <mergeCell ref="K6:K7"/>
    <mergeCell ref="K8:K11"/>
    <mergeCell ref="K12:K14"/>
    <mergeCell ref="K15:K25"/>
    <mergeCell ref="K26:K29"/>
    <mergeCell ref="K30:K33"/>
    <mergeCell ref="K34:K37"/>
    <mergeCell ref="K38:K41"/>
    <mergeCell ref="K42:K44"/>
    <mergeCell ref="K45:K48"/>
    <mergeCell ref="K49:K52"/>
    <mergeCell ref="H4:I5"/>
  </mergeCells>
  <pageMargins left="0.699305555555556" right="0.699305555555556" top="0.75" bottom="0.75" header="0.3" footer="0.3"/>
  <pageSetup paperSize="9" scale="56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70" zoomScaleNormal="70" topLeftCell="A37" workbookViewId="0">
      <selection activeCell="G55" sqref="G55"/>
    </sheetView>
  </sheetViews>
  <sheetFormatPr defaultColWidth="9" defaultRowHeight="21" customHeight="1"/>
  <cols>
    <col min="1" max="1" width="9" style="2"/>
    <col min="2" max="2" width="16.7314814814815" customWidth="1"/>
    <col min="3" max="3" width="9" style="3"/>
    <col min="6" max="6" width="17.7962962962963" customWidth="1"/>
    <col min="8" max="8" width="13.3333333333333" customWidth="1"/>
    <col min="9" max="9" width="24.8611111111111" customWidth="1"/>
    <col min="10" max="10" width="39.462962962963" customWidth="1"/>
  </cols>
  <sheetData>
    <row r="2" customHeight="1" spans="3:12">
      <c r="C2" s="50" t="s">
        <v>0</v>
      </c>
      <c r="D2" s="50"/>
      <c r="E2" s="50"/>
      <c r="F2" s="50"/>
      <c r="G2" s="50"/>
      <c r="H2" s="50"/>
      <c r="I2" s="52"/>
      <c r="J2" s="52"/>
      <c r="K2" s="52"/>
      <c r="L2" s="52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16</v>
      </c>
      <c r="C8" s="15">
        <v>0</v>
      </c>
      <c r="D8" s="16"/>
      <c r="E8" s="15">
        <f>C8*D8</f>
        <v>0</v>
      </c>
      <c r="F8" s="15">
        <v>317.45</v>
      </c>
      <c r="G8" s="15">
        <v>0</v>
      </c>
      <c r="H8" s="15">
        <f>F8+G8</f>
        <v>317.45</v>
      </c>
      <c r="I8" s="38" t="s">
        <v>71</v>
      </c>
      <c r="J8" s="36" t="s">
        <v>19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8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37"/>
    </row>
    <row r="13" s="1" customFormat="1" customHeight="1" spans="1:10">
      <c r="A13" s="17"/>
      <c r="B13" s="18" t="s">
        <v>21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317.45</v>
      </c>
      <c r="G13" s="19">
        <f>SUM(G8:G12)</f>
        <v>0</v>
      </c>
      <c r="H13" s="19">
        <f>SUM(H8:H12)</f>
        <v>317.45</v>
      </c>
      <c r="I13" s="39"/>
      <c r="J13" s="40"/>
    </row>
    <row r="14" customHeight="1" spans="1:10">
      <c r="A14" s="20">
        <v>2</v>
      </c>
      <c r="B14" s="21" t="s">
        <v>22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8"/>
      <c r="J14" s="36" t="s">
        <v>23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8"/>
      <c r="J15" s="37"/>
    </row>
    <row r="16" s="1" customFormat="1" customHeight="1" spans="1:10">
      <c r="A16" s="17"/>
      <c r="B16" s="18" t="s">
        <v>24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25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8"/>
      <c r="J17" s="41" t="s">
        <v>27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8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8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8"/>
      <c r="J20" s="42"/>
    </row>
    <row r="21" s="1" customFormat="1" customHeight="1" spans="1:10">
      <c r="A21" s="17"/>
      <c r="B21" s="18" t="s">
        <v>37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39"/>
      <c r="J21" s="43"/>
    </row>
    <row r="22" customHeight="1" spans="1:10">
      <c r="A22" s="13">
        <v>4</v>
      </c>
      <c r="B22" s="14" t="s">
        <v>38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>F22+G22</f>
        <v>0</v>
      </c>
      <c r="I22" s="38"/>
      <c r="J22" s="41" t="s">
        <v>40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F23+G23</f>
        <v>0</v>
      </c>
      <c r="I23" s="38"/>
      <c r="J23" s="42"/>
    </row>
    <row r="24" s="1" customFormat="1" customHeight="1" spans="1:10">
      <c r="A24" s="17"/>
      <c r="B24" s="18" t="s">
        <v>43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>SUM(F22:F23)</f>
        <v>0</v>
      </c>
      <c r="G24" s="19">
        <f>SUM(G22:G23)</f>
        <v>0</v>
      </c>
      <c r="H24" s="19">
        <f>SUM(H22:H23)</f>
        <v>0</v>
      </c>
      <c r="I24" s="39"/>
      <c r="J24" s="43"/>
    </row>
    <row r="25" customHeight="1" spans="1:10">
      <c r="A25" s="20">
        <v>5</v>
      </c>
      <c r="B25" s="21" t="s">
        <v>44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38"/>
      <c r="J25" s="36" t="s">
        <v>45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>F26+G26</f>
        <v>0</v>
      </c>
      <c r="I26" s="38"/>
      <c r="J26" s="37"/>
    </row>
    <row r="27" s="1" customFormat="1" customHeight="1" spans="1:10">
      <c r="A27" s="17"/>
      <c r="B27" s="18" t="s">
        <v>46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>SUM(F25:F26)</f>
        <v>0</v>
      </c>
      <c r="G27" s="19">
        <f>SUM(G25:G26)</f>
        <v>0</v>
      </c>
      <c r="H27" s="19">
        <f>SUM(H25:H26)</f>
        <v>0</v>
      </c>
      <c r="I27" s="39"/>
      <c r="J27" s="40"/>
    </row>
    <row r="28" customHeight="1" spans="1:10">
      <c r="A28" s="13">
        <v>6</v>
      </c>
      <c r="B28" s="14" t="s">
        <v>47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38"/>
      <c r="J28" s="36" t="s">
        <v>48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38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38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38"/>
      <c r="J31" s="42"/>
    </row>
    <row r="32" s="1" customFormat="1" customHeight="1" spans="1:10">
      <c r="A32" s="17"/>
      <c r="B32" s="18" t="s">
        <v>49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>SUM(F28:F31)</f>
        <v>0</v>
      </c>
      <c r="G32" s="19">
        <f>SUM(G28:G31)</f>
        <v>0</v>
      </c>
      <c r="H32" s="19">
        <f>SUM(H28:H31)</f>
        <v>0</v>
      </c>
      <c r="I32" s="39"/>
      <c r="J32" s="43"/>
    </row>
    <row r="33" customHeight="1" spans="1:10">
      <c r="A33" s="13">
        <v>7</v>
      </c>
      <c r="B33" s="14" t="s">
        <v>50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38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38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38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8"/>
      <c r="J36" s="45"/>
    </row>
    <row r="37" s="1" customFormat="1" customHeight="1" spans="1:10">
      <c r="A37" s="17"/>
      <c r="B37" s="18" t="s">
        <v>52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>SUM(F33:F36)</f>
        <v>0</v>
      </c>
      <c r="G37" s="19">
        <f>SUM(G33:G36)</f>
        <v>0</v>
      </c>
      <c r="H37" s="19">
        <f>SUM(H33:H36)</f>
        <v>0</v>
      </c>
      <c r="I37" s="39"/>
      <c r="J37" s="46"/>
    </row>
    <row r="38" customHeight="1" spans="1:10">
      <c r="A38" s="13">
        <v>8</v>
      </c>
      <c r="B38" s="14" t="s">
        <v>53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38"/>
      <c r="J38" s="41" t="s">
        <v>54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38"/>
      <c r="J39" s="42"/>
    </row>
    <row r="40" s="1" customFormat="1" customHeight="1" spans="1:10">
      <c r="A40" s="17"/>
      <c r="B40" s="18" t="s">
        <v>55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>SUM(F38:F39)</f>
        <v>0</v>
      </c>
      <c r="G40" s="19">
        <f>SUM(G38:G39)</f>
        <v>0</v>
      </c>
      <c r="H40" s="19">
        <f>SUM(H38:H39)</f>
        <v>0</v>
      </c>
      <c r="I40" s="39"/>
      <c r="J40" s="43"/>
    </row>
    <row r="41" customHeight="1" spans="1:10">
      <c r="A41" s="13">
        <v>9</v>
      </c>
      <c r="B41" s="14" t="s">
        <v>56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38"/>
      <c r="J41" s="36" t="s">
        <v>57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38"/>
      <c r="J42" s="37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38"/>
      <c r="J43" s="37"/>
    </row>
    <row r="44" s="1" customFormat="1" customHeight="1" spans="1:10">
      <c r="A44" s="17"/>
      <c r="B44" s="18" t="s">
        <v>58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>SUM(F41:F43)</f>
        <v>0</v>
      </c>
      <c r="G44" s="19">
        <f>SUM(G41:G43)</f>
        <v>0</v>
      </c>
      <c r="H44" s="19">
        <f>SUM(H41:H43)</f>
        <v>0</v>
      </c>
      <c r="I44" s="39"/>
      <c r="J44" s="40"/>
    </row>
    <row r="45" customHeight="1" spans="1:10">
      <c r="A45" s="20">
        <v>10</v>
      </c>
      <c r="B45" s="14" t="s">
        <v>72</v>
      </c>
      <c r="C45" s="15">
        <v>0</v>
      </c>
      <c r="D45" s="16"/>
      <c r="E45" s="15">
        <f>C45*D45</f>
        <v>0</v>
      </c>
      <c r="J45" s="44"/>
    </row>
    <row r="46" customHeight="1" spans="1:10">
      <c r="A46" s="26"/>
      <c r="B46" s="14"/>
      <c r="C46" s="15"/>
      <c r="D46" s="16"/>
      <c r="E46" s="15"/>
      <c r="F46" s="15">
        <v>144</v>
      </c>
      <c r="G46" s="15">
        <v>0</v>
      </c>
      <c r="H46" s="15">
        <f t="shared" ref="H46:H51" si="0">F46+G46</f>
        <v>144</v>
      </c>
      <c r="I46" s="38" t="s">
        <v>59</v>
      </c>
      <c r="J46" s="45"/>
    </row>
    <row r="47" customHeight="1" spans="1:10">
      <c r="A47" s="26"/>
      <c r="B47" s="14"/>
      <c r="C47" s="15"/>
      <c r="D47" s="16"/>
      <c r="E47" s="15"/>
      <c r="F47" s="15">
        <v>129.2</v>
      </c>
      <c r="G47" s="15">
        <v>0</v>
      </c>
      <c r="H47" s="15">
        <f t="shared" si="0"/>
        <v>129.2</v>
      </c>
      <c r="I47" s="38" t="s">
        <v>73</v>
      </c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0"/>
        <v>0</v>
      </c>
      <c r="I48" s="38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0"/>
        <v>0</v>
      </c>
      <c r="I49" s="38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0"/>
        <v>0</v>
      </c>
      <c r="I50" s="38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0"/>
        <v>0</v>
      </c>
      <c r="I51" s="38"/>
      <c r="J51" s="45"/>
    </row>
    <row r="52" s="1" customFormat="1" customHeight="1" spans="1:10">
      <c r="A52" s="17"/>
      <c r="B52" s="18" t="s">
        <v>60</v>
      </c>
      <c r="C52" s="19">
        <f>SUM(C45)</f>
        <v>0</v>
      </c>
      <c r="D52" s="19">
        <f>SUM(D45)</f>
        <v>0</v>
      </c>
      <c r="E52" s="19">
        <f>SUM(E45)</f>
        <v>0</v>
      </c>
      <c r="F52" s="19">
        <f>SUM(F45:F51)</f>
        <v>273.2</v>
      </c>
      <c r="G52" s="19">
        <f>SUM(G8:G51)</f>
        <v>0</v>
      </c>
      <c r="H52" s="19">
        <f>SUM(F52:G52)</f>
        <v>273.2</v>
      </c>
      <c r="I52" s="39"/>
      <c r="J52" s="46"/>
    </row>
    <row r="53" customHeight="1" spans="1:10">
      <c r="A53" s="17"/>
      <c r="B53" s="18" t="s">
        <v>61</v>
      </c>
      <c r="C53" s="19">
        <f t="shared" ref="C53:H53" si="1">SUM(C52,C44,C40,C37,C32,C27,C24,C21,C16,C13)</f>
        <v>0</v>
      </c>
      <c r="D53" s="19">
        <f t="shared" si="1"/>
        <v>0</v>
      </c>
      <c r="E53" s="19">
        <f t="shared" si="1"/>
        <v>0</v>
      </c>
      <c r="F53" s="19">
        <f t="shared" si="1"/>
        <v>590.65</v>
      </c>
      <c r="G53" s="19">
        <f t="shared" si="1"/>
        <v>0</v>
      </c>
      <c r="H53" s="19">
        <f t="shared" si="1"/>
        <v>590.65</v>
      </c>
      <c r="I53" s="39"/>
      <c r="J53" s="47"/>
    </row>
    <row r="57" customHeight="1" spans="1:9">
      <c r="A57" s="27" t="s">
        <v>62</v>
      </c>
      <c r="B57" s="28"/>
      <c r="C57" s="29" t="s">
        <v>63</v>
      </c>
      <c r="D57" s="29"/>
      <c r="E57" s="29" t="s">
        <v>64</v>
      </c>
      <c r="F57" s="29"/>
      <c r="G57" s="29" t="s">
        <v>65</v>
      </c>
      <c r="H57" s="29"/>
      <c r="I57" s="48" t="s">
        <v>66</v>
      </c>
    </row>
    <row r="58" customHeight="1" spans="1:9">
      <c r="A58" s="30">
        <f>E53</f>
        <v>0</v>
      </c>
      <c r="B58" s="31"/>
      <c r="C58" s="31">
        <f>H53</f>
        <v>590.65</v>
      </c>
      <c r="D58" s="31"/>
      <c r="E58" s="31">
        <f>F53</f>
        <v>590.65</v>
      </c>
      <c r="F58" s="31"/>
      <c r="G58" s="31">
        <f>G53</f>
        <v>0</v>
      </c>
      <c r="H58" s="31"/>
      <c r="I58" s="49">
        <f>A58-C58</f>
        <v>-590.65</v>
      </c>
    </row>
    <row r="60" customHeight="1" spans="1:9">
      <c r="A60" s="32" t="s">
        <v>67</v>
      </c>
      <c r="B60" s="1"/>
      <c r="C60" s="33" t="s">
        <v>68</v>
      </c>
      <c r="D60" s="32"/>
      <c r="E60" s="32" t="s">
        <v>69</v>
      </c>
      <c r="F60" s="32"/>
      <c r="G60" s="32" t="s">
        <v>70</v>
      </c>
      <c r="H60" s="32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M92"/>
  <sheetViews>
    <sheetView topLeftCell="A74" workbookViewId="0">
      <selection activeCell="F85" sqref="F85"/>
    </sheetView>
  </sheetViews>
  <sheetFormatPr defaultColWidth="8.86111111111111" defaultRowHeight="21" customHeight="1"/>
  <cols>
    <col min="1" max="1" width="8.86111111111111" style="2"/>
    <col min="2" max="2" width="16.5277777777778" customWidth="1"/>
    <col min="3" max="3" width="13.1296296296296" style="97" customWidth="1"/>
    <col min="4" max="4" width="8.86111111111111" style="2"/>
    <col min="5" max="5" width="16.2037037037037" style="2" customWidth="1"/>
    <col min="6" max="6" width="10.462962962963" customWidth="1"/>
    <col min="7" max="7" width="11.5277777777778" customWidth="1"/>
    <col min="8" max="8" width="11.8611111111111" customWidth="1"/>
    <col min="9" max="9" width="24.8611111111111" customWidth="1"/>
    <col min="10" max="10" width="20.8611111111111" customWidth="1"/>
    <col min="11" max="11" width="39.462962962963" customWidth="1"/>
  </cols>
  <sheetData>
    <row r="2" customHeight="1" spans="3:13">
      <c r="C2" s="50" t="s">
        <v>0</v>
      </c>
      <c r="D2" s="50"/>
      <c r="E2" s="50"/>
      <c r="F2" s="50"/>
      <c r="G2" s="50"/>
      <c r="H2" s="50"/>
      <c r="I2" s="52"/>
      <c r="J2" s="52"/>
      <c r="K2" s="52"/>
      <c r="L2" s="52"/>
      <c r="M2" s="52"/>
    </row>
    <row r="4" customHeight="1" spans="8:11">
      <c r="H4" s="5" t="s">
        <v>1</v>
      </c>
      <c r="I4" s="5"/>
      <c r="J4" s="5"/>
      <c r="K4" s="5" t="s">
        <v>2</v>
      </c>
    </row>
    <row r="5" customHeight="1" spans="8:11">
      <c r="H5" s="6"/>
      <c r="I5" s="6"/>
      <c r="J5" s="6"/>
      <c r="K5" s="6"/>
    </row>
    <row r="6" customHeight="1" spans="1:11">
      <c r="A6" s="98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10"/>
      <c r="K6" s="8" t="s">
        <v>7</v>
      </c>
    </row>
    <row r="7" customHeight="1" spans="1:11">
      <c r="A7" s="98"/>
      <c r="B7" s="8"/>
      <c r="C7" s="99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8"/>
    </row>
    <row r="8" customHeight="1" spans="1:11">
      <c r="A8" s="13">
        <v>1</v>
      </c>
      <c r="B8" s="14" t="s">
        <v>16</v>
      </c>
      <c r="C8" s="100">
        <v>0</v>
      </c>
      <c r="D8" s="13">
        <v>0</v>
      </c>
      <c r="E8" s="100">
        <f>C8*D8</f>
        <v>0</v>
      </c>
      <c r="F8" s="101">
        <v>421.61</v>
      </c>
      <c r="G8" s="101">
        <v>0</v>
      </c>
      <c r="H8" s="101">
        <f t="shared" ref="H8:H39" si="0">F8+G8</f>
        <v>421.61</v>
      </c>
      <c r="I8" s="38" t="s">
        <v>74</v>
      </c>
      <c r="J8" s="26" t="s">
        <v>18</v>
      </c>
      <c r="K8" s="36" t="s">
        <v>19</v>
      </c>
    </row>
    <row r="9" customHeight="1" spans="1:11">
      <c r="A9" s="13"/>
      <c r="B9" s="14"/>
      <c r="C9" s="100"/>
      <c r="D9" s="13"/>
      <c r="E9" s="100"/>
      <c r="F9" s="101">
        <v>0</v>
      </c>
      <c r="G9" s="101">
        <v>0</v>
      </c>
      <c r="H9" s="101">
        <f t="shared" si="0"/>
        <v>0</v>
      </c>
      <c r="I9" s="38"/>
      <c r="J9" s="110"/>
      <c r="K9" s="37"/>
    </row>
    <row r="10" customHeight="1" spans="1:11">
      <c r="A10" s="13"/>
      <c r="B10" s="14"/>
      <c r="C10" s="100"/>
      <c r="D10" s="13"/>
      <c r="E10" s="100"/>
      <c r="F10" s="101">
        <v>0</v>
      </c>
      <c r="G10" s="101">
        <v>0</v>
      </c>
      <c r="H10" s="101">
        <f t="shared" si="0"/>
        <v>0</v>
      </c>
      <c r="I10" s="38"/>
      <c r="J10" s="110"/>
      <c r="K10" s="37"/>
    </row>
    <row r="11" customHeight="1" spans="1:11">
      <c r="A11" s="13"/>
      <c r="B11" s="14"/>
      <c r="C11" s="100"/>
      <c r="D11" s="13"/>
      <c r="E11" s="100"/>
      <c r="F11" s="101">
        <v>0</v>
      </c>
      <c r="G11" s="101">
        <v>0</v>
      </c>
      <c r="H11" s="101">
        <f t="shared" si="0"/>
        <v>0</v>
      </c>
      <c r="I11" s="38"/>
      <c r="J11" s="110"/>
      <c r="K11" s="37"/>
    </row>
    <row r="12" customHeight="1" spans="1:11">
      <c r="A12" s="13"/>
      <c r="B12" s="14"/>
      <c r="C12" s="100"/>
      <c r="D12" s="13"/>
      <c r="E12" s="100"/>
      <c r="F12" s="101">
        <v>0</v>
      </c>
      <c r="G12" s="101">
        <v>0</v>
      </c>
      <c r="H12" s="101">
        <f t="shared" si="0"/>
        <v>0</v>
      </c>
      <c r="I12" s="38"/>
      <c r="J12" s="110"/>
      <c r="K12" s="37"/>
    </row>
    <row r="13" customHeight="1" spans="1:11">
      <c r="A13" s="13"/>
      <c r="B13" s="14"/>
      <c r="C13" s="100"/>
      <c r="D13" s="13"/>
      <c r="E13" s="100"/>
      <c r="F13" s="101">
        <v>0</v>
      </c>
      <c r="G13" s="101">
        <v>0</v>
      </c>
      <c r="H13" s="101">
        <f t="shared" si="0"/>
        <v>0</v>
      </c>
      <c r="I13" s="38"/>
      <c r="J13" s="110"/>
      <c r="K13" s="37"/>
    </row>
    <row r="14" customHeight="1" spans="1:11">
      <c r="A14" s="13"/>
      <c r="B14" s="14"/>
      <c r="C14" s="100"/>
      <c r="D14" s="13"/>
      <c r="E14" s="100"/>
      <c r="F14" s="101">
        <v>0</v>
      </c>
      <c r="G14" s="101">
        <v>0</v>
      </c>
      <c r="H14" s="101">
        <f t="shared" si="0"/>
        <v>0</v>
      </c>
      <c r="I14" s="38"/>
      <c r="J14" s="110"/>
      <c r="K14" s="37"/>
    </row>
    <row r="15" customHeight="1" spans="1:11">
      <c r="A15" s="13"/>
      <c r="B15" s="14"/>
      <c r="C15" s="100"/>
      <c r="D15" s="13"/>
      <c r="E15" s="100"/>
      <c r="F15" s="101">
        <v>0</v>
      </c>
      <c r="G15" s="101">
        <v>0</v>
      </c>
      <c r="H15" s="101">
        <f t="shared" si="0"/>
        <v>0</v>
      </c>
      <c r="I15" s="38"/>
      <c r="J15" s="110"/>
      <c r="K15" s="37"/>
    </row>
    <row r="16" s="1" customFormat="1" customHeight="1" spans="1:11">
      <c r="A16" s="102"/>
      <c r="B16" s="103" t="s">
        <v>21</v>
      </c>
      <c r="C16" s="104">
        <f>SUM(C8)</f>
        <v>0</v>
      </c>
      <c r="D16" s="104">
        <f>SUM(D8)</f>
        <v>0</v>
      </c>
      <c r="E16" s="104">
        <f>SUM(E8)</f>
        <v>0</v>
      </c>
      <c r="F16" s="105">
        <f>SUM(F8:F15)</f>
        <v>421.61</v>
      </c>
      <c r="G16" s="105">
        <f>SUM(G8:G15)</f>
        <v>0</v>
      </c>
      <c r="H16" s="105">
        <f t="shared" si="0"/>
        <v>421.61</v>
      </c>
      <c r="I16" s="111"/>
      <c r="J16" s="112"/>
      <c r="K16" s="40"/>
    </row>
    <row r="17" customHeight="1" spans="1:11">
      <c r="A17" s="20">
        <v>2</v>
      </c>
      <c r="B17" s="21" t="s">
        <v>22</v>
      </c>
      <c r="C17" s="106">
        <v>0</v>
      </c>
      <c r="D17" s="20">
        <v>0</v>
      </c>
      <c r="E17" s="106">
        <f>C17*D17</f>
        <v>0</v>
      </c>
      <c r="F17" s="101">
        <v>0</v>
      </c>
      <c r="G17" s="101">
        <v>0</v>
      </c>
      <c r="H17" s="101">
        <f t="shared" si="0"/>
        <v>0</v>
      </c>
      <c r="I17" s="38"/>
      <c r="J17" s="113"/>
      <c r="K17" s="36" t="s">
        <v>23</v>
      </c>
    </row>
    <row r="18" customHeight="1" spans="1:11">
      <c r="A18" s="23"/>
      <c r="B18" s="24"/>
      <c r="C18" s="107"/>
      <c r="D18" s="23"/>
      <c r="E18" s="107"/>
      <c r="F18" s="101">
        <v>0</v>
      </c>
      <c r="G18" s="101">
        <v>0</v>
      </c>
      <c r="H18" s="101">
        <f t="shared" si="0"/>
        <v>0</v>
      </c>
      <c r="I18" s="38"/>
      <c r="J18" s="110"/>
      <c r="K18" s="37"/>
    </row>
    <row r="19" s="1" customFormat="1" customHeight="1" spans="1:11">
      <c r="A19" s="102"/>
      <c r="B19" s="103" t="s">
        <v>24</v>
      </c>
      <c r="C19" s="104">
        <f>SUM(C17)</f>
        <v>0</v>
      </c>
      <c r="D19" s="104">
        <f>SUM(D17)</f>
        <v>0</v>
      </c>
      <c r="E19" s="104">
        <f>SUM(E17)</f>
        <v>0</v>
      </c>
      <c r="F19" s="105">
        <f>SUM(F17:F18)</f>
        <v>0</v>
      </c>
      <c r="G19" s="105">
        <f>SUM(G17:G18)</f>
        <v>0</v>
      </c>
      <c r="H19" s="105">
        <f t="shared" si="0"/>
        <v>0</v>
      </c>
      <c r="I19" s="111"/>
      <c r="J19" s="112"/>
      <c r="K19" s="40"/>
    </row>
    <row r="20" customHeight="1" spans="1:11">
      <c r="A20" s="20">
        <v>3</v>
      </c>
      <c r="B20" s="21" t="s">
        <v>25</v>
      </c>
      <c r="C20" s="106">
        <v>0</v>
      </c>
      <c r="D20" s="20">
        <v>1</v>
      </c>
      <c r="E20" s="106">
        <f>C20*D20</f>
        <v>0</v>
      </c>
      <c r="F20" s="101">
        <v>0</v>
      </c>
      <c r="G20" s="101">
        <v>0</v>
      </c>
      <c r="H20" s="101">
        <f t="shared" si="0"/>
        <v>0</v>
      </c>
      <c r="I20" s="38"/>
      <c r="J20" s="113"/>
      <c r="K20" s="41" t="s">
        <v>27</v>
      </c>
    </row>
    <row r="21" customHeight="1" spans="1:11">
      <c r="A21" s="26"/>
      <c r="B21" s="108"/>
      <c r="C21" s="109"/>
      <c r="D21" s="26"/>
      <c r="E21" s="109"/>
      <c r="F21" s="101">
        <v>0</v>
      </c>
      <c r="G21" s="101">
        <v>0</v>
      </c>
      <c r="H21" s="101">
        <f t="shared" si="0"/>
        <v>0</v>
      </c>
      <c r="I21" s="38"/>
      <c r="J21" s="110"/>
      <c r="K21" s="42"/>
    </row>
    <row r="22" customHeight="1" spans="1:11">
      <c r="A22" s="26"/>
      <c r="B22" s="108"/>
      <c r="C22" s="109"/>
      <c r="D22" s="26"/>
      <c r="E22" s="109"/>
      <c r="F22" s="101">
        <v>0</v>
      </c>
      <c r="G22" s="101">
        <v>0</v>
      </c>
      <c r="H22" s="101">
        <f t="shared" si="0"/>
        <v>0</v>
      </c>
      <c r="I22" s="38"/>
      <c r="J22" s="110"/>
      <c r="K22" s="42"/>
    </row>
    <row r="23" customHeight="1" spans="1:11">
      <c r="A23" s="26"/>
      <c r="B23" s="108"/>
      <c r="C23" s="109"/>
      <c r="D23" s="26"/>
      <c r="E23" s="109"/>
      <c r="F23" s="101">
        <v>0</v>
      </c>
      <c r="G23" s="101">
        <v>0</v>
      </c>
      <c r="H23" s="101">
        <f t="shared" si="0"/>
        <v>0</v>
      </c>
      <c r="I23" s="38"/>
      <c r="J23" s="110"/>
      <c r="K23" s="42"/>
    </row>
    <row r="24" s="1" customFormat="1" customHeight="1" spans="1:11">
      <c r="A24" s="102"/>
      <c r="B24" s="103" t="s">
        <v>37</v>
      </c>
      <c r="C24" s="104">
        <f>SUM(C20)</f>
        <v>0</v>
      </c>
      <c r="D24" s="104">
        <f>SUM(D20)</f>
        <v>1</v>
      </c>
      <c r="E24" s="104">
        <f>SUM(E20)</f>
        <v>0</v>
      </c>
      <c r="F24" s="105">
        <f>SUM(F20:F23)</f>
        <v>0</v>
      </c>
      <c r="G24" s="105">
        <f>SUM(G20:G23)</f>
        <v>0</v>
      </c>
      <c r="H24" s="105">
        <f t="shared" si="0"/>
        <v>0</v>
      </c>
      <c r="I24" s="111"/>
      <c r="J24" s="112"/>
      <c r="K24" s="43"/>
    </row>
    <row r="25" ht="20" customHeight="1" spans="1:11">
      <c r="A25" s="13">
        <v>4</v>
      </c>
      <c r="B25" s="14" t="s">
        <v>38</v>
      </c>
      <c r="C25" s="100">
        <v>0</v>
      </c>
      <c r="D25" s="13">
        <v>1</v>
      </c>
      <c r="E25" s="100">
        <f>C25*D25</f>
        <v>0</v>
      </c>
      <c r="F25" s="101">
        <v>432</v>
      </c>
      <c r="G25" s="101">
        <v>0</v>
      </c>
      <c r="H25" s="101">
        <f t="shared" si="0"/>
        <v>432</v>
      </c>
      <c r="I25" s="38" t="s">
        <v>75</v>
      </c>
      <c r="J25" s="26" t="s">
        <v>18</v>
      </c>
      <c r="K25" s="41" t="s">
        <v>40</v>
      </c>
    </row>
    <row r="26" ht="20" customHeight="1" spans="1:11">
      <c r="A26" s="13"/>
      <c r="B26" s="14"/>
      <c r="C26" s="100"/>
      <c r="D26" s="13"/>
      <c r="E26" s="100"/>
      <c r="F26" s="101">
        <v>8317.1</v>
      </c>
      <c r="G26" s="101">
        <v>0</v>
      </c>
      <c r="H26" s="101">
        <f t="shared" si="0"/>
        <v>8317.1</v>
      </c>
      <c r="I26" s="38" t="s">
        <v>76</v>
      </c>
      <c r="J26" s="110" t="s">
        <v>42</v>
      </c>
      <c r="K26" s="42"/>
    </row>
    <row r="27" customHeight="1" spans="1:11">
      <c r="A27" s="13"/>
      <c r="B27" s="14"/>
      <c r="C27" s="100"/>
      <c r="D27" s="13"/>
      <c r="E27" s="100"/>
      <c r="F27" s="101">
        <v>327.8</v>
      </c>
      <c r="G27" s="101">
        <v>0</v>
      </c>
      <c r="H27" s="101">
        <f t="shared" si="0"/>
        <v>327.8</v>
      </c>
      <c r="I27" s="38" t="s">
        <v>76</v>
      </c>
      <c r="J27" s="110" t="s">
        <v>42</v>
      </c>
      <c r="K27" s="42"/>
    </row>
    <row r="28" customHeight="1" spans="1:11">
      <c r="A28" s="13"/>
      <c r="B28" s="14"/>
      <c r="C28" s="100"/>
      <c r="D28" s="13"/>
      <c r="E28" s="100"/>
      <c r="F28" s="101">
        <v>8476</v>
      </c>
      <c r="G28" s="101">
        <v>0</v>
      </c>
      <c r="H28" s="101">
        <f t="shared" si="0"/>
        <v>8476</v>
      </c>
      <c r="I28" s="38" t="s">
        <v>77</v>
      </c>
      <c r="J28" s="110" t="s">
        <v>78</v>
      </c>
      <c r="K28" s="42"/>
    </row>
    <row r="29" customHeight="1" spans="1:11">
      <c r="A29" s="13"/>
      <c r="B29" s="14"/>
      <c r="C29" s="100"/>
      <c r="D29" s="13"/>
      <c r="E29" s="100"/>
      <c r="F29" s="101">
        <v>33112</v>
      </c>
      <c r="G29" s="101">
        <v>0</v>
      </c>
      <c r="H29" s="101">
        <f t="shared" si="0"/>
        <v>33112</v>
      </c>
      <c r="I29" s="38" t="s">
        <v>79</v>
      </c>
      <c r="J29" s="110" t="s">
        <v>42</v>
      </c>
      <c r="K29" s="42"/>
    </row>
    <row r="30" customHeight="1" spans="1:11">
      <c r="A30" s="13"/>
      <c r="B30" s="14"/>
      <c r="C30" s="100"/>
      <c r="D30" s="13"/>
      <c r="E30" s="100"/>
      <c r="F30" s="101">
        <v>287.5</v>
      </c>
      <c r="G30" s="101">
        <v>0</v>
      </c>
      <c r="H30" s="101">
        <f t="shared" si="0"/>
        <v>287.5</v>
      </c>
      <c r="I30" s="38" t="s">
        <v>80</v>
      </c>
      <c r="J30" s="26" t="s">
        <v>18</v>
      </c>
      <c r="K30" s="42"/>
    </row>
    <row r="31" customHeight="1" spans="1:11">
      <c r="A31" s="13"/>
      <c r="B31" s="14"/>
      <c r="C31" s="100"/>
      <c r="D31" s="13"/>
      <c r="E31" s="100"/>
      <c r="F31" s="101">
        <v>279</v>
      </c>
      <c r="G31" s="101">
        <v>0</v>
      </c>
      <c r="H31" s="101">
        <f t="shared" si="0"/>
        <v>279</v>
      </c>
      <c r="I31" s="38" t="s">
        <v>81</v>
      </c>
      <c r="J31" s="26" t="s">
        <v>18</v>
      </c>
      <c r="K31" s="42"/>
    </row>
    <row r="32" customHeight="1" spans="1:11">
      <c r="A32" s="13"/>
      <c r="B32" s="14"/>
      <c r="C32" s="100"/>
      <c r="D32" s="13"/>
      <c r="E32" s="100"/>
      <c r="F32" s="101">
        <v>378</v>
      </c>
      <c r="G32" s="101">
        <v>0</v>
      </c>
      <c r="H32" s="101">
        <f t="shared" si="0"/>
        <v>378</v>
      </c>
      <c r="I32" s="38" t="s">
        <v>82</v>
      </c>
      <c r="J32" s="110" t="s">
        <v>42</v>
      </c>
      <c r="K32" s="42"/>
    </row>
    <row r="33" customHeight="1" spans="1:11">
      <c r="A33" s="13"/>
      <c r="B33" s="14"/>
      <c r="C33" s="100"/>
      <c r="D33" s="13"/>
      <c r="E33" s="100"/>
      <c r="F33" s="101">
        <v>66</v>
      </c>
      <c r="G33" s="101">
        <v>0</v>
      </c>
      <c r="H33" s="101">
        <f t="shared" si="0"/>
        <v>66</v>
      </c>
      <c r="I33" s="38" t="s">
        <v>82</v>
      </c>
      <c r="J33" s="110" t="s">
        <v>42</v>
      </c>
      <c r="K33" s="42"/>
    </row>
    <row r="34" customHeight="1" spans="1:11">
      <c r="A34" s="13"/>
      <c r="B34" s="14"/>
      <c r="C34" s="100"/>
      <c r="D34" s="13"/>
      <c r="E34" s="100"/>
      <c r="F34" s="101">
        <v>216</v>
      </c>
      <c r="G34" s="101">
        <v>0</v>
      </c>
      <c r="H34" s="101">
        <f t="shared" si="0"/>
        <v>216</v>
      </c>
      <c r="I34" s="38" t="s">
        <v>82</v>
      </c>
      <c r="J34" s="110" t="s">
        <v>42</v>
      </c>
      <c r="K34" s="42"/>
    </row>
    <row r="35" customHeight="1" spans="1:11">
      <c r="A35" s="13"/>
      <c r="B35" s="14"/>
      <c r="C35" s="100"/>
      <c r="D35" s="13"/>
      <c r="E35" s="100"/>
      <c r="F35" s="101">
        <v>0</v>
      </c>
      <c r="G35" s="101">
        <v>0</v>
      </c>
      <c r="H35" s="101">
        <f t="shared" si="0"/>
        <v>0</v>
      </c>
      <c r="I35" s="38"/>
      <c r="J35" s="110"/>
      <c r="K35" s="42"/>
    </row>
    <row r="36" customHeight="1" spans="1:11">
      <c r="A36" s="13"/>
      <c r="B36" s="14"/>
      <c r="C36" s="100"/>
      <c r="D36" s="13"/>
      <c r="E36" s="100"/>
      <c r="F36" s="101">
        <v>0</v>
      </c>
      <c r="G36" s="101">
        <v>0</v>
      </c>
      <c r="H36" s="101">
        <f t="shared" si="0"/>
        <v>0</v>
      </c>
      <c r="I36" s="38"/>
      <c r="J36" s="110"/>
      <c r="K36" s="42"/>
    </row>
    <row r="37" customHeight="1" spans="1:11">
      <c r="A37" s="13"/>
      <c r="B37" s="14"/>
      <c r="C37" s="100"/>
      <c r="D37" s="13"/>
      <c r="E37" s="100"/>
      <c r="F37" s="101">
        <v>0</v>
      </c>
      <c r="G37" s="101">
        <v>0</v>
      </c>
      <c r="H37" s="101">
        <f t="shared" si="0"/>
        <v>0</v>
      </c>
      <c r="I37" s="38"/>
      <c r="J37" s="110"/>
      <c r="K37" s="42"/>
    </row>
    <row r="38" s="1" customFormat="1" customHeight="1" spans="1:11">
      <c r="A38" s="102"/>
      <c r="B38" s="103" t="s">
        <v>43</v>
      </c>
      <c r="C38" s="104">
        <f>C25</f>
        <v>0</v>
      </c>
      <c r="D38" s="104">
        <f>D25</f>
        <v>1</v>
      </c>
      <c r="E38" s="104">
        <f>E25</f>
        <v>0</v>
      </c>
      <c r="F38" s="105">
        <f>SUM(F25:F37)</f>
        <v>51891.4</v>
      </c>
      <c r="G38" s="105">
        <f>SUM(G25:G37)</f>
        <v>0</v>
      </c>
      <c r="H38" s="105">
        <f t="shared" si="0"/>
        <v>51891.4</v>
      </c>
      <c r="I38" s="111"/>
      <c r="J38" s="112"/>
      <c r="K38" s="43"/>
    </row>
    <row r="39" customHeight="1" spans="1:11">
      <c r="A39" s="20">
        <v>5</v>
      </c>
      <c r="B39" s="21" t="s">
        <v>44</v>
      </c>
      <c r="C39" s="106">
        <v>0</v>
      </c>
      <c r="D39" s="20">
        <v>1</v>
      </c>
      <c r="E39" s="100">
        <f>C39*D39</f>
        <v>0</v>
      </c>
      <c r="F39" s="101">
        <v>0</v>
      </c>
      <c r="G39" s="101">
        <v>57.5</v>
      </c>
      <c r="H39" s="101">
        <f t="shared" si="0"/>
        <v>57.5</v>
      </c>
      <c r="I39" s="38" t="s">
        <v>83</v>
      </c>
      <c r="J39" s="26" t="s">
        <v>18</v>
      </c>
      <c r="K39" s="114" t="s">
        <v>45</v>
      </c>
    </row>
    <row r="40" customHeight="1" spans="1:11">
      <c r="A40" s="26"/>
      <c r="B40" s="108"/>
      <c r="C40" s="109"/>
      <c r="D40" s="26"/>
      <c r="E40" s="100"/>
      <c r="F40" s="101">
        <v>255.5</v>
      </c>
      <c r="G40" s="101">
        <v>0</v>
      </c>
      <c r="H40" s="101">
        <f t="shared" ref="H40:H71" si="1">F40+G40</f>
        <v>255.5</v>
      </c>
      <c r="I40" s="38" t="s">
        <v>84</v>
      </c>
      <c r="J40" s="26" t="s">
        <v>18</v>
      </c>
      <c r="K40" s="115"/>
    </row>
    <row r="41" customHeight="1" spans="1:11">
      <c r="A41" s="26"/>
      <c r="B41" s="108"/>
      <c r="C41" s="109"/>
      <c r="D41" s="26"/>
      <c r="E41" s="100"/>
      <c r="F41" s="101">
        <v>1250</v>
      </c>
      <c r="G41" s="101">
        <v>0</v>
      </c>
      <c r="H41" s="101">
        <f t="shared" si="1"/>
        <v>1250</v>
      </c>
      <c r="I41" s="38" t="s">
        <v>85</v>
      </c>
      <c r="J41" s="110" t="s">
        <v>86</v>
      </c>
      <c r="K41" s="115"/>
    </row>
    <row r="42" customHeight="1" spans="1:11">
      <c r="A42" s="26"/>
      <c r="B42" s="108"/>
      <c r="C42" s="109"/>
      <c r="D42" s="26"/>
      <c r="E42" s="100"/>
      <c r="F42" s="101">
        <v>22080</v>
      </c>
      <c r="G42" s="101">
        <v>0</v>
      </c>
      <c r="H42" s="101">
        <f t="shared" si="1"/>
        <v>22080</v>
      </c>
      <c r="I42" s="38" t="s">
        <v>87</v>
      </c>
      <c r="J42" s="110" t="s">
        <v>42</v>
      </c>
      <c r="K42" s="115"/>
    </row>
    <row r="43" customHeight="1" spans="1:11">
      <c r="A43" s="26"/>
      <c r="B43" s="108"/>
      <c r="C43" s="109"/>
      <c r="D43" s="26"/>
      <c r="E43" s="100"/>
      <c r="F43" s="101">
        <v>0</v>
      </c>
      <c r="G43" s="101">
        <v>0</v>
      </c>
      <c r="H43" s="101">
        <f t="shared" si="1"/>
        <v>0</v>
      </c>
      <c r="I43" s="38"/>
      <c r="J43" s="110"/>
      <c r="K43" s="115"/>
    </row>
    <row r="44" customHeight="1" spans="1:11">
      <c r="A44" s="26"/>
      <c r="B44" s="108"/>
      <c r="C44" s="109"/>
      <c r="D44" s="26"/>
      <c r="E44" s="100"/>
      <c r="F44" s="101">
        <v>0</v>
      </c>
      <c r="G44" s="101">
        <v>0</v>
      </c>
      <c r="H44" s="101">
        <f t="shared" si="1"/>
        <v>0</v>
      </c>
      <c r="I44" s="38"/>
      <c r="J44" s="110"/>
      <c r="K44" s="115"/>
    </row>
    <row r="45" customHeight="1" spans="1:11">
      <c r="A45" s="26"/>
      <c r="B45" s="108"/>
      <c r="C45" s="109"/>
      <c r="D45" s="26"/>
      <c r="E45" s="100"/>
      <c r="F45" s="101">
        <v>0</v>
      </c>
      <c r="G45" s="101">
        <v>0</v>
      </c>
      <c r="H45" s="101">
        <f t="shared" si="1"/>
        <v>0</v>
      </c>
      <c r="I45" s="38"/>
      <c r="J45" s="110"/>
      <c r="K45" s="115"/>
    </row>
    <row r="46" customHeight="1" spans="1:11">
      <c r="A46" s="26"/>
      <c r="B46" s="108"/>
      <c r="C46" s="109"/>
      <c r="D46" s="26"/>
      <c r="E46" s="100"/>
      <c r="F46" s="101">
        <v>0</v>
      </c>
      <c r="G46" s="101">
        <v>0</v>
      </c>
      <c r="H46" s="101">
        <f t="shared" si="1"/>
        <v>0</v>
      </c>
      <c r="I46" s="38"/>
      <c r="J46" s="110"/>
      <c r="K46" s="115"/>
    </row>
    <row r="47" customHeight="1" spans="1:11">
      <c r="A47" s="26"/>
      <c r="B47" s="108"/>
      <c r="C47" s="109"/>
      <c r="D47" s="26"/>
      <c r="E47" s="100"/>
      <c r="F47" s="101">
        <v>0</v>
      </c>
      <c r="G47" s="101">
        <v>0</v>
      </c>
      <c r="H47" s="101">
        <f t="shared" si="1"/>
        <v>0</v>
      </c>
      <c r="I47" s="38"/>
      <c r="J47" s="110"/>
      <c r="K47" s="115"/>
    </row>
    <row r="48" customHeight="1" spans="1:11">
      <c r="A48" s="26"/>
      <c r="B48" s="108"/>
      <c r="C48" s="109"/>
      <c r="D48" s="26"/>
      <c r="E48" s="100"/>
      <c r="F48" s="101">
        <v>0</v>
      </c>
      <c r="G48" s="101">
        <v>0</v>
      </c>
      <c r="H48" s="101">
        <f t="shared" si="1"/>
        <v>0</v>
      </c>
      <c r="I48" s="38"/>
      <c r="J48" s="110"/>
      <c r="K48" s="115"/>
    </row>
    <row r="49" customHeight="1" spans="1:11">
      <c r="A49" s="26"/>
      <c r="B49" s="108"/>
      <c r="C49" s="109"/>
      <c r="D49" s="26"/>
      <c r="E49" s="100"/>
      <c r="F49" s="101">
        <v>0</v>
      </c>
      <c r="G49" s="101">
        <v>0</v>
      </c>
      <c r="H49" s="101">
        <f t="shared" si="1"/>
        <v>0</v>
      </c>
      <c r="I49" s="38"/>
      <c r="J49" s="110"/>
      <c r="K49" s="115"/>
    </row>
    <row r="50" customHeight="1" spans="1:11">
      <c r="A50" s="26"/>
      <c r="B50" s="108"/>
      <c r="C50" s="109"/>
      <c r="D50" s="26"/>
      <c r="E50" s="100"/>
      <c r="F50" s="101">
        <v>0</v>
      </c>
      <c r="G50" s="101">
        <v>0</v>
      </c>
      <c r="H50" s="101">
        <f t="shared" si="1"/>
        <v>0</v>
      </c>
      <c r="I50" s="38"/>
      <c r="J50" s="110"/>
      <c r="K50" s="115"/>
    </row>
    <row r="51" customHeight="1" spans="1:11">
      <c r="A51" s="26"/>
      <c r="B51" s="108"/>
      <c r="C51" s="109"/>
      <c r="D51" s="26"/>
      <c r="E51" s="100"/>
      <c r="F51" s="101">
        <v>0</v>
      </c>
      <c r="G51" s="101">
        <v>0</v>
      </c>
      <c r="H51" s="101">
        <f t="shared" si="1"/>
        <v>0</v>
      </c>
      <c r="I51" s="38"/>
      <c r="J51" s="110"/>
      <c r="K51" s="115"/>
    </row>
    <row r="52" customHeight="1" spans="1:11">
      <c r="A52" s="26"/>
      <c r="B52" s="108"/>
      <c r="C52" s="109"/>
      <c r="D52" s="26"/>
      <c r="E52" s="100"/>
      <c r="F52" s="101">
        <v>0</v>
      </c>
      <c r="G52" s="101">
        <v>0</v>
      </c>
      <c r="H52" s="101">
        <f t="shared" si="1"/>
        <v>0</v>
      </c>
      <c r="I52" s="38"/>
      <c r="J52" s="110"/>
      <c r="K52" s="115"/>
    </row>
    <row r="53" customHeight="1" spans="1:11">
      <c r="A53" s="26"/>
      <c r="B53" s="108"/>
      <c r="C53" s="109"/>
      <c r="D53" s="26"/>
      <c r="E53" s="100"/>
      <c r="F53" s="101">
        <v>0</v>
      </c>
      <c r="G53" s="101">
        <v>0</v>
      </c>
      <c r="H53" s="101">
        <f t="shared" si="1"/>
        <v>0</v>
      </c>
      <c r="I53" s="38"/>
      <c r="J53" s="110"/>
      <c r="K53" s="115"/>
    </row>
    <row r="54" s="1" customFormat="1" customHeight="1" spans="1:11">
      <c r="A54" s="102"/>
      <c r="B54" s="103" t="s">
        <v>46</v>
      </c>
      <c r="C54" s="104">
        <f>SUM(C39:C53)</f>
        <v>0</v>
      </c>
      <c r="D54" s="104">
        <f>SUM(D39)</f>
        <v>1</v>
      </c>
      <c r="E54" s="104">
        <f>E39</f>
        <v>0</v>
      </c>
      <c r="F54" s="105">
        <f>SUM(F39:F53)</f>
        <v>23585.5</v>
      </c>
      <c r="G54" s="105">
        <f>SUM(G39:G53)</f>
        <v>57.5</v>
      </c>
      <c r="H54" s="105">
        <f t="shared" si="1"/>
        <v>23643</v>
      </c>
      <c r="I54" s="111"/>
      <c r="J54" s="112"/>
      <c r="K54" s="116"/>
    </row>
    <row r="55" customHeight="1" spans="1:11">
      <c r="A55" s="13">
        <v>6</v>
      </c>
      <c r="B55" s="14" t="s">
        <v>47</v>
      </c>
      <c r="C55" s="100">
        <v>0</v>
      </c>
      <c r="D55" s="13">
        <v>0</v>
      </c>
      <c r="E55" s="100">
        <f>C55*D55</f>
        <v>0</v>
      </c>
      <c r="F55" s="101">
        <v>0</v>
      </c>
      <c r="G55" s="101">
        <v>0</v>
      </c>
      <c r="H55" s="101">
        <f t="shared" si="1"/>
        <v>0</v>
      </c>
      <c r="I55" s="38"/>
      <c r="J55" s="113"/>
      <c r="K55" s="36" t="s">
        <v>48</v>
      </c>
    </row>
    <row r="56" customHeight="1" spans="1:11">
      <c r="A56" s="13"/>
      <c r="B56" s="14"/>
      <c r="C56" s="100"/>
      <c r="D56" s="13"/>
      <c r="E56" s="100"/>
      <c r="F56" s="101">
        <v>0</v>
      </c>
      <c r="G56" s="101">
        <v>0</v>
      </c>
      <c r="H56" s="101">
        <f t="shared" si="1"/>
        <v>0</v>
      </c>
      <c r="I56" s="38"/>
      <c r="J56" s="110"/>
      <c r="K56" s="42"/>
    </row>
    <row r="57" customHeight="1" spans="1:11">
      <c r="A57" s="13"/>
      <c r="B57" s="14"/>
      <c r="C57" s="100"/>
      <c r="D57" s="13"/>
      <c r="E57" s="100"/>
      <c r="F57" s="101">
        <v>0</v>
      </c>
      <c r="G57" s="101">
        <v>0</v>
      </c>
      <c r="H57" s="101">
        <f t="shared" si="1"/>
        <v>0</v>
      </c>
      <c r="I57" s="38"/>
      <c r="J57" s="110"/>
      <c r="K57" s="42"/>
    </row>
    <row r="58" s="1" customFormat="1" customHeight="1" spans="1:11">
      <c r="A58" s="102"/>
      <c r="B58" s="103" t="s">
        <v>49</v>
      </c>
      <c r="C58" s="104">
        <f>SUM(C55)</f>
        <v>0</v>
      </c>
      <c r="D58" s="104">
        <f>SUM(D55)</f>
        <v>0</v>
      </c>
      <c r="E58" s="104">
        <f>SUM(E55)</f>
        <v>0</v>
      </c>
      <c r="F58" s="105">
        <f>SUM(F55:F57)</f>
        <v>0</v>
      </c>
      <c r="G58" s="105">
        <f>SUM(G55:G57)</f>
        <v>0</v>
      </c>
      <c r="H58" s="105">
        <f t="shared" si="1"/>
        <v>0</v>
      </c>
      <c r="I58" s="111"/>
      <c r="J58" s="112"/>
      <c r="K58" s="43"/>
    </row>
    <row r="59" customHeight="1" spans="1:11">
      <c r="A59" s="13">
        <v>7</v>
      </c>
      <c r="B59" s="14" t="s">
        <v>50</v>
      </c>
      <c r="C59" s="100">
        <v>0</v>
      </c>
      <c r="D59" s="13">
        <v>0</v>
      </c>
      <c r="E59" s="100">
        <f>C59</f>
        <v>0</v>
      </c>
      <c r="F59" s="101">
        <v>0</v>
      </c>
      <c r="G59" s="101">
        <v>0</v>
      </c>
      <c r="H59" s="101">
        <f t="shared" si="1"/>
        <v>0</v>
      </c>
      <c r="I59" s="38"/>
      <c r="J59" s="113"/>
      <c r="K59" s="44"/>
    </row>
    <row r="60" customHeight="1" spans="1:11">
      <c r="A60" s="13"/>
      <c r="B60" s="14"/>
      <c r="C60" s="100"/>
      <c r="D60" s="13"/>
      <c r="E60" s="100"/>
      <c r="F60" s="101">
        <v>0</v>
      </c>
      <c r="G60" s="101">
        <v>0</v>
      </c>
      <c r="H60" s="101">
        <f t="shared" si="1"/>
        <v>0</v>
      </c>
      <c r="I60" s="38"/>
      <c r="J60" s="110"/>
      <c r="K60" s="45"/>
    </row>
    <row r="61" customHeight="1" spans="1:11">
      <c r="A61" s="13"/>
      <c r="B61" s="14"/>
      <c r="C61" s="100"/>
      <c r="D61" s="13"/>
      <c r="E61" s="100"/>
      <c r="F61" s="101">
        <v>0</v>
      </c>
      <c r="G61" s="101">
        <v>0</v>
      </c>
      <c r="H61" s="101">
        <f t="shared" si="1"/>
        <v>0</v>
      </c>
      <c r="I61" s="38"/>
      <c r="J61" s="110"/>
      <c r="K61" s="45"/>
    </row>
    <row r="62" customHeight="1" spans="1:11">
      <c r="A62" s="13"/>
      <c r="B62" s="14"/>
      <c r="C62" s="100"/>
      <c r="D62" s="13"/>
      <c r="E62" s="100"/>
      <c r="F62" s="101">
        <v>0</v>
      </c>
      <c r="G62" s="101">
        <v>0</v>
      </c>
      <c r="H62" s="101">
        <f t="shared" si="1"/>
        <v>0</v>
      </c>
      <c r="I62" s="38"/>
      <c r="J62" s="110"/>
      <c r="K62" s="45"/>
    </row>
    <row r="63" customHeight="1" spans="1:11">
      <c r="A63" s="13"/>
      <c r="B63" s="14"/>
      <c r="C63" s="100"/>
      <c r="D63" s="13"/>
      <c r="E63" s="100"/>
      <c r="F63" s="101">
        <v>0</v>
      </c>
      <c r="G63" s="101">
        <v>0</v>
      </c>
      <c r="H63" s="101">
        <f t="shared" si="1"/>
        <v>0</v>
      </c>
      <c r="I63" s="38"/>
      <c r="J63" s="110"/>
      <c r="K63" s="45"/>
    </row>
    <row r="64" customHeight="1" spans="1:11">
      <c r="A64" s="13"/>
      <c r="B64" s="14"/>
      <c r="C64" s="100"/>
      <c r="D64" s="13"/>
      <c r="E64" s="100"/>
      <c r="F64" s="101">
        <v>0</v>
      </c>
      <c r="G64" s="101">
        <v>0</v>
      </c>
      <c r="H64" s="101">
        <f t="shared" si="1"/>
        <v>0</v>
      </c>
      <c r="I64" s="38"/>
      <c r="J64" s="110"/>
      <c r="K64" s="45"/>
    </row>
    <row r="65" s="1" customFormat="1" customHeight="1" spans="1:11">
      <c r="A65" s="102"/>
      <c r="B65" s="103" t="s">
        <v>52</v>
      </c>
      <c r="C65" s="104">
        <f>SUM(C59)</f>
        <v>0</v>
      </c>
      <c r="D65" s="104">
        <f>SUM(D59)</f>
        <v>0</v>
      </c>
      <c r="E65" s="104">
        <f>SUM(E59)</f>
        <v>0</v>
      </c>
      <c r="F65" s="105">
        <f>SUM(F59:F64)</f>
        <v>0</v>
      </c>
      <c r="G65" s="105">
        <f>SUM(G59:G64)</f>
        <v>0</v>
      </c>
      <c r="H65" s="105">
        <f t="shared" si="1"/>
        <v>0</v>
      </c>
      <c r="I65" s="111"/>
      <c r="J65" s="112"/>
      <c r="K65" s="46"/>
    </row>
    <row r="66" customHeight="1" spans="1:11">
      <c r="A66" s="13">
        <v>8</v>
      </c>
      <c r="B66" s="14" t="s">
        <v>53</v>
      </c>
      <c r="C66" s="100">
        <v>0</v>
      </c>
      <c r="D66" s="13">
        <v>0</v>
      </c>
      <c r="E66" s="100">
        <f>C66*D66</f>
        <v>0</v>
      </c>
      <c r="F66" s="101">
        <v>0</v>
      </c>
      <c r="G66" s="101">
        <v>0</v>
      </c>
      <c r="H66" s="101">
        <f t="shared" si="1"/>
        <v>0</v>
      </c>
      <c r="I66" s="38"/>
      <c r="J66" s="113"/>
      <c r="K66" s="41" t="s">
        <v>54</v>
      </c>
    </row>
    <row r="67" customHeight="1" spans="1:11">
      <c r="A67" s="13"/>
      <c r="B67" s="14"/>
      <c r="C67" s="100"/>
      <c r="D67" s="13"/>
      <c r="E67" s="100"/>
      <c r="F67" s="101">
        <v>0</v>
      </c>
      <c r="G67" s="101">
        <v>0</v>
      </c>
      <c r="H67" s="101">
        <f t="shared" si="1"/>
        <v>0</v>
      </c>
      <c r="I67" s="38"/>
      <c r="J67" s="110"/>
      <c r="K67" s="42"/>
    </row>
    <row r="68" s="1" customFormat="1" customHeight="1" spans="1:11">
      <c r="A68" s="102"/>
      <c r="B68" s="103" t="s">
        <v>55</v>
      </c>
      <c r="C68" s="104">
        <f>SUM(C66)</f>
        <v>0</v>
      </c>
      <c r="D68" s="104">
        <f>SUM(D66)</f>
        <v>0</v>
      </c>
      <c r="E68" s="104">
        <f>SUM(E66)</f>
        <v>0</v>
      </c>
      <c r="F68" s="105">
        <f>SUM(F66:F67)</f>
        <v>0</v>
      </c>
      <c r="G68" s="105">
        <f>SUM(G66:G67)</f>
        <v>0</v>
      </c>
      <c r="H68" s="105">
        <f t="shared" si="1"/>
        <v>0</v>
      </c>
      <c r="I68" s="111"/>
      <c r="J68" s="112"/>
      <c r="K68" s="43"/>
    </row>
    <row r="69" customHeight="1" spans="1:11">
      <c r="A69" s="13">
        <v>9</v>
      </c>
      <c r="B69" s="14" t="s">
        <v>56</v>
      </c>
      <c r="C69" s="100">
        <v>0</v>
      </c>
      <c r="D69" s="13">
        <v>0</v>
      </c>
      <c r="E69" s="100">
        <f>C69*D69</f>
        <v>0</v>
      </c>
      <c r="F69" s="101">
        <v>0</v>
      </c>
      <c r="G69" s="101">
        <v>0</v>
      </c>
      <c r="H69" s="101">
        <f t="shared" si="1"/>
        <v>0</v>
      </c>
      <c r="I69" s="38"/>
      <c r="J69" s="113"/>
      <c r="K69" s="36" t="s">
        <v>57</v>
      </c>
    </row>
    <row r="70" customHeight="1" spans="1:11">
      <c r="A70" s="13"/>
      <c r="B70" s="14"/>
      <c r="C70" s="100"/>
      <c r="D70" s="13"/>
      <c r="E70" s="100"/>
      <c r="F70" s="101">
        <v>0</v>
      </c>
      <c r="G70" s="101">
        <v>0</v>
      </c>
      <c r="H70" s="101">
        <f t="shared" si="1"/>
        <v>0</v>
      </c>
      <c r="I70" s="38"/>
      <c r="J70" s="110"/>
      <c r="K70" s="37"/>
    </row>
    <row r="71" customHeight="1" spans="1:11">
      <c r="A71" s="13"/>
      <c r="B71" s="14"/>
      <c r="C71" s="100"/>
      <c r="D71" s="13"/>
      <c r="E71" s="100"/>
      <c r="F71" s="101">
        <v>0</v>
      </c>
      <c r="G71" s="101">
        <v>0</v>
      </c>
      <c r="H71" s="101">
        <f t="shared" si="1"/>
        <v>0</v>
      </c>
      <c r="I71" s="38"/>
      <c r="J71" s="110"/>
      <c r="K71" s="37"/>
    </row>
    <row r="72" s="1" customFormat="1" customHeight="1" spans="1:11">
      <c r="A72" s="102"/>
      <c r="B72" s="103" t="s">
        <v>58</v>
      </c>
      <c r="C72" s="104">
        <f>SUM(C69)</f>
        <v>0</v>
      </c>
      <c r="D72" s="104">
        <f>SUM(D69)</f>
        <v>0</v>
      </c>
      <c r="E72" s="104">
        <f>SUM(E69)</f>
        <v>0</v>
      </c>
      <c r="F72" s="105">
        <f>SUM(F69:F71)</f>
        <v>0</v>
      </c>
      <c r="G72" s="105">
        <f>SUM(G69:G71)</f>
        <v>0</v>
      </c>
      <c r="H72" s="105">
        <f t="shared" ref="H72:H103" si="2">F72+G72</f>
        <v>0</v>
      </c>
      <c r="I72" s="111"/>
      <c r="J72" s="112"/>
      <c r="K72" s="40"/>
    </row>
    <row r="73" customHeight="1" spans="1:11">
      <c r="A73" s="23">
        <v>10</v>
      </c>
      <c r="B73" s="14"/>
      <c r="C73" s="100">
        <v>0</v>
      </c>
      <c r="D73" s="13">
        <v>0</v>
      </c>
      <c r="E73" s="100">
        <v>0</v>
      </c>
      <c r="F73" s="101">
        <v>300.1</v>
      </c>
      <c r="G73" s="101">
        <v>0</v>
      </c>
      <c r="H73" s="101">
        <f t="shared" si="2"/>
        <v>300.1</v>
      </c>
      <c r="I73" s="38" t="s">
        <v>88</v>
      </c>
      <c r="J73" s="26" t="s">
        <v>18</v>
      </c>
      <c r="K73" s="45"/>
    </row>
    <row r="74" customHeight="1" spans="1:11">
      <c r="A74" s="23"/>
      <c r="B74" s="14"/>
      <c r="C74" s="100"/>
      <c r="D74" s="13"/>
      <c r="E74" s="100"/>
      <c r="F74" s="101">
        <v>24.2</v>
      </c>
      <c r="G74" s="101">
        <v>0</v>
      </c>
      <c r="H74" s="101">
        <f t="shared" si="2"/>
        <v>24.2</v>
      </c>
      <c r="I74" s="38" t="s">
        <v>89</v>
      </c>
      <c r="J74" s="26" t="s">
        <v>18</v>
      </c>
      <c r="K74" s="45"/>
    </row>
    <row r="75" customHeight="1" spans="1:11">
      <c r="A75" s="23"/>
      <c r="B75" s="14"/>
      <c r="C75" s="100"/>
      <c r="D75" s="13"/>
      <c r="E75" s="100"/>
      <c r="F75" s="101">
        <v>0</v>
      </c>
      <c r="G75" s="101">
        <v>0</v>
      </c>
      <c r="H75" s="101">
        <f t="shared" si="2"/>
        <v>0</v>
      </c>
      <c r="I75" s="38"/>
      <c r="J75" s="110"/>
      <c r="K75" s="45"/>
    </row>
    <row r="76" customHeight="1" spans="1:11">
      <c r="A76" s="23"/>
      <c r="B76" s="14"/>
      <c r="C76" s="100"/>
      <c r="D76" s="13"/>
      <c r="E76" s="100"/>
      <c r="F76" s="101">
        <v>0</v>
      </c>
      <c r="G76" s="101">
        <v>0</v>
      </c>
      <c r="H76" s="101">
        <f t="shared" si="2"/>
        <v>0</v>
      </c>
      <c r="I76" s="38"/>
      <c r="J76" s="110"/>
      <c r="K76" s="45"/>
    </row>
    <row r="77" customHeight="1" spans="1:11">
      <c r="A77" s="23"/>
      <c r="B77" s="14"/>
      <c r="C77" s="100"/>
      <c r="D77" s="13"/>
      <c r="E77" s="100"/>
      <c r="F77" s="101">
        <v>0</v>
      </c>
      <c r="G77" s="101">
        <v>0</v>
      </c>
      <c r="H77" s="101">
        <f t="shared" si="2"/>
        <v>0</v>
      </c>
      <c r="I77" s="38"/>
      <c r="J77" s="110"/>
      <c r="K77" s="45"/>
    </row>
    <row r="78" customHeight="1" spans="1:11">
      <c r="A78" s="23"/>
      <c r="B78" s="14"/>
      <c r="C78" s="100"/>
      <c r="D78" s="13"/>
      <c r="E78" s="100"/>
      <c r="F78" s="101">
        <v>0</v>
      </c>
      <c r="G78" s="101">
        <v>0</v>
      </c>
      <c r="H78" s="101">
        <f t="shared" si="2"/>
        <v>0</v>
      </c>
      <c r="I78" s="38"/>
      <c r="J78" s="110"/>
      <c r="K78" s="45"/>
    </row>
    <row r="79" customHeight="1" spans="1:11">
      <c r="A79" s="23"/>
      <c r="B79" s="14"/>
      <c r="C79" s="100"/>
      <c r="D79" s="13"/>
      <c r="E79" s="100"/>
      <c r="F79" s="101">
        <v>0</v>
      </c>
      <c r="G79" s="101">
        <v>0</v>
      </c>
      <c r="H79" s="101">
        <f t="shared" si="2"/>
        <v>0</v>
      </c>
      <c r="I79" s="38"/>
      <c r="J79" s="110"/>
      <c r="K79" s="45"/>
    </row>
    <row r="80" customHeight="1" spans="1:11">
      <c r="A80" s="23"/>
      <c r="B80" s="14"/>
      <c r="C80" s="100"/>
      <c r="D80" s="13"/>
      <c r="E80" s="100"/>
      <c r="F80" s="101">
        <v>0</v>
      </c>
      <c r="G80" s="101">
        <v>0</v>
      </c>
      <c r="H80" s="101">
        <f t="shared" si="2"/>
        <v>0</v>
      </c>
      <c r="I80" s="38"/>
      <c r="J80" s="110"/>
      <c r="K80" s="45"/>
    </row>
    <row r="81" customHeight="1" spans="1:11">
      <c r="A81" s="23"/>
      <c r="B81" s="14"/>
      <c r="C81" s="100"/>
      <c r="D81" s="13"/>
      <c r="E81" s="100"/>
      <c r="F81" s="101">
        <v>0</v>
      </c>
      <c r="G81" s="101">
        <v>0</v>
      </c>
      <c r="H81" s="101">
        <f t="shared" si="2"/>
        <v>0</v>
      </c>
      <c r="I81" s="38"/>
      <c r="J81" s="110"/>
      <c r="K81" s="45"/>
    </row>
    <row r="82" customHeight="1" spans="1:11">
      <c r="A82" s="23"/>
      <c r="B82" s="14"/>
      <c r="C82" s="100"/>
      <c r="D82" s="13"/>
      <c r="E82" s="100"/>
      <c r="F82" s="101">
        <v>0</v>
      </c>
      <c r="G82" s="101">
        <v>0</v>
      </c>
      <c r="H82" s="101">
        <f t="shared" si="2"/>
        <v>0</v>
      </c>
      <c r="I82" s="38"/>
      <c r="J82" s="110"/>
      <c r="K82" s="45"/>
    </row>
    <row r="83" customHeight="1" spans="1:11">
      <c r="A83" s="23"/>
      <c r="B83" s="14"/>
      <c r="C83" s="100"/>
      <c r="D83" s="13"/>
      <c r="E83" s="100"/>
      <c r="F83" s="101">
        <v>0</v>
      </c>
      <c r="G83" s="101">
        <v>0</v>
      </c>
      <c r="H83" s="101">
        <f t="shared" si="2"/>
        <v>0</v>
      </c>
      <c r="I83" s="38"/>
      <c r="J83" s="110"/>
      <c r="K83" s="45"/>
    </row>
    <row r="84" s="1" customFormat="1" customHeight="1" spans="1:11">
      <c r="A84" s="102"/>
      <c r="B84" s="103" t="s">
        <v>60</v>
      </c>
      <c r="C84" s="104">
        <f>C73</f>
        <v>0</v>
      </c>
      <c r="D84" s="104">
        <f>D73</f>
        <v>0</v>
      </c>
      <c r="E84" s="104">
        <f>E73</f>
        <v>0</v>
      </c>
      <c r="F84" s="105">
        <f>SUM(F73:F83)</f>
        <v>324.3</v>
      </c>
      <c r="G84" s="105">
        <f>SUM(G73:G83)</f>
        <v>0</v>
      </c>
      <c r="H84" s="105">
        <f t="shared" si="2"/>
        <v>324.3</v>
      </c>
      <c r="I84" s="111"/>
      <c r="J84" s="112"/>
      <c r="K84" s="46"/>
    </row>
    <row r="85" customHeight="1" spans="1:11">
      <c r="A85" s="102"/>
      <c r="B85" s="103" t="s">
        <v>61</v>
      </c>
      <c r="C85" s="104">
        <v>0</v>
      </c>
      <c r="D85" s="104">
        <v>0</v>
      </c>
      <c r="E85" s="104">
        <v>0</v>
      </c>
      <c r="F85" s="105">
        <f>SUM(F84,F72,F68,F65,F58,F54,F38,F24,F19,F16)</f>
        <v>76222.81</v>
      </c>
      <c r="G85" s="105">
        <f>SUM(G84,G72,G68,G65,G58,G54,G38,G24,G19,G16)</f>
        <v>57.5</v>
      </c>
      <c r="H85" s="105">
        <f>H16+H24+H19+H38+H54+H58+H65+H68+H72+H84</f>
        <v>76280.31</v>
      </c>
      <c r="I85" s="111"/>
      <c r="J85" s="111"/>
      <c r="K85" s="47"/>
    </row>
    <row r="89" customHeight="1" spans="1:10">
      <c r="A89" s="27" t="s">
        <v>62</v>
      </c>
      <c r="B89" s="28"/>
      <c r="C89" s="29" t="s">
        <v>63</v>
      </c>
      <c r="D89" s="29"/>
      <c r="E89" s="29" t="s">
        <v>64</v>
      </c>
      <c r="F89" s="29"/>
      <c r="G89" s="29" t="s">
        <v>65</v>
      </c>
      <c r="H89" s="29"/>
      <c r="I89" s="48" t="s">
        <v>66</v>
      </c>
      <c r="J89" s="118"/>
    </row>
    <row r="90" customHeight="1" spans="1:10">
      <c r="A90" s="30">
        <v>0</v>
      </c>
      <c r="B90" s="31"/>
      <c r="C90" s="31">
        <f>H85</f>
        <v>76280.31</v>
      </c>
      <c r="D90" s="31"/>
      <c r="E90" s="31">
        <f>F85</f>
        <v>76222.81</v>
      </c>
      <c r="F90" s="31"/>
      <c r="G90" s="31">
        <f>G85</f>
        <v>57.5</v>
      </c>
      <c r="H90" s="31"/>
      <c r="I90" s="49">
        <f>A90-C90</f>
        <v>-76280.31</v>
      </c>
      <c r="J90" s="119"/>
    </row>
    <row r="92" customHeight="1" spans="1:10">
      <c r="A92" s="32" t="s">
        <v>67</v>
      </c>
      <c r="B92" s="1"/>
      <c r="C92" s="117" t="s">
        <v>68</v>
      </c>
      <c r="D92" s="32"/>
      <c r="E92" s="32" t="s">
        <v>69</v>
      </c>
      <c r="F92" s="32"/>
      <c r="G92" s="32" t="s">
        <v>70</v>
      </c>
      <c r="H92" s="32"/>
      <c r="I92" s="1"/>
      <c r="J92" s="1"/>
    </row>
  </sheetData>
  <mergeCells count="71">
    <mergeCell ref="C2:H2"/>
    <mergeCell ref="C6:E6"/>
    <mergeCell ref="F6:I6"/>
    <mergeCell ref="A89:B89"/>
    <mergeCell ref="C89:D89"/>
    <mergeCell ref="E89:F89"/>
    <mergeCell ref="G89:H89"/>
    <mergeCell ref="A90:B90"/>
    <mergeCell ref="C90:D90"/>
    <mergeCell ref="E90:F90"/>
    <mergeCell ref="G90:H90"/>
    <mergeCell ref="A6:A7"/>
    <mergeCell ref="A8:A15"/>
    <mergeCell ref="A17:A18"/>
    <mergeCell ref="A20:A23"/>
    <mergeCell ref="A25:A37"/>
    <mergeCell ref="A39:A53"/>
    <mergeCell ref="A55:A57"/>
    <mergeCell ref="A59:A64"/>
    <mergeCell ref="A66:A67"/>
    <mergeCell ref="A69:A71"/>
    <mergeCell ref="B6:B7"/>
    <mergeCell ref="B8:B15"/>
    <mergeCell ref="B17:B18"/>
    <mergeCell ref="B20:B23"/>
    <mergeCell ref="B25:B37"/>
    <mergeCell ref="B39:B53"/>
    <mergeCell ref="B55:B57"/>
    <mergeCell ref="B59:B64"/>
    <mergeCell ref="B66:B67"/>
    <mergeCell ref="B69:B71"/>
    <mergeCell ref="C8:C15"/>
    <mergeCell ref="C17:C18"/>
    <mergeCell ref="C20:C23"/>
    <mergeCell ref="C25:C37"/>
    <mergeCell ref="C39:C53"/>
    <mergeCell ref="C55:C57"/>
    <mergeCell ref="C59:C64"/>
    <mergeCell ref="C66:C67"/>
    <mergeCell ref="C69:C71"/>
    <mergeCell ref="D8:D15"/>
    <mergeCell ref="D17:D18"/>
    <mergeCell ref="D20:D23"/>
    <mergeCell ref="D25:D37"/>
    <mergeCell ref="D39:D53"/>
    <mergeCell ref="D55:D57"/>
    <mergeCell ref="D59:D64"/>
    <mergeCell ref="D66:D67"/>
    <mergeCell ref="D69:D71"/>
    <mergeCell ref="E8:E15"/>
    <mergeCell ref="E17:E18"/>
    <mergeCell ref="E20:E23"/>
    <mergeCell ref="E25:E37"/>
    <mergeCell ref="E39:E53"/>
    <mergeCell ref="E55:E57"/>
    <mergeCell ref="E59:E64"/>
    <mergeCell ref="E66:E67"/>
    <mergeCell ref="E69:E71"/>
    <mergeCell ref="K4:K5"/>
    <mergeCell ref="K6:K7"/>
    <mergeCell ref="K8:K16"/>
    <mergeCell ref="K17:K19"/>
    <mergeCell ref="K20:K24"/>
    <mergeCell ref="K25:K38"/>
    <mergeCell ref="K39:K54"/>
    <mergeCell ref="K55:K58"/>
    <mergeCell ref="K59:K65"/>
    <mergeCell ref="K66:K68"/>
    <mergeCell ref="K69:K72"/>
    <mergeCell ref="K73:K84"/>
    <mergeCell ref="H4:I5"/>
  </mergeCells>
  <pageMargins left="0.699305555555556" right="0.699305555555556" top="0.75" bottom="0.75" header="0.3" footer="0.3"/>
  <pageSetup paperSize="9" scale="56" orientation="portrait" verticalDpi="3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70"/>
  <sheetViews>
    <sheetView zoomScale="80" zoomScaleNormal="80" workbookViewId="0">
      <pane xSplit="5" ySplit="7" topLeftCell="F53" activePane="bottomRight" state="frozen"/>
      <selection/>
      <selection pane="topRight"/>
      <selection pane="bottomLeft"/>
      <selection pane="bottomRight" activeCell="I12" sqref="I12"/>
    </sheetView>
  </sheetViews>
  <sheetFormatPr defaultColWidth="8.7962962962963" defaultRowHeight="21" customHeight="1"/>
  <cols>
    <col min="1" max="1" width="8.7962962962963" style="54"/>
    <col min="2" max="2" width="16.6666666666667" style="55" customWidth="1"/>
    <col min="3" max="3" width="13.1296296296296" style="56" customWidth="1"/>
    <col min="4" max="4" width="8.7962962962963" style="54"/>
    <col min="5" max="5" width="16.3333333333333" style="54" customWidth="1"/>
    <col min="6" max="8" width="11" style="55" customWidth="1"/>
    <col min="9" max="9" width="26.462962962963" style="55" customWidth="1"/>
    <col min="10" max="10" width="39.462962962963" style="55" customWidth="1"/>
    <col min="11" max="16384" width="8.7962962962963" style="55"/>
  </cols>
  <sheetData>
    <row r="2" customHeight="1" spans="3:12">
      <c r="C2" s="50" t="s">
        <v>0</v>
      </c>
      <c r="D2" s="50"/>
      <c r="E2" s="50"/>
      <c r="F2" s="50"/>
      <c r="G2" s="50"/>
      <c r="H2" s="50"/>
      <c r="I2" s="52"/>
      <c r="J2" s="52"/>
      <c r="K2" s="52"/>
      <c r="L2" s="52"/>
    </row>
    <row r="4" customHeight="1" spans="1:10">
      <c r="A4" s="57"/>
      <c r="B4" s="58"/>
      <c r="C4" s="59"/>
      <c r="D4" s="57"/>
      <c r="E4" s="57"/>
      <c r="F4" s="58"/>
      <c r="G4" s="58"/>
      <c r="H4" s="60" t="s">
        <v>1</v>
      </c>
      <c r="I4" s="60"/>
      <c r="J4" s="60" t="s">
        <v>90</v>
      </c>
    </row>
    <row r="5" customHeight="1" spans="1:10">
      <c r="A5" s="57"/>
      <c r="B5" s="58"/>
      <c r="C5" s="59"/>
      <c r="D5" s="57"/>
      <c r="E5" s="57"/>
      <c r="F5" s="58"/>
      <c r="G5" s="58"/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57">
        <v>1</v>
      </c>
      <c r="B8" s="67" t="s">
        <v>16</v>
      </c>
      <c r="C8" s="68">
        <v>0</v>
      </c>
      <c r="D8" s="57">
        <v>0</v>
      </c>
      <c r="E8" s="69">
        <f>C8*D8</f>
        <v>0</v>
      </c>
      <c r="F8" s="68">
        <v>80</v>
      </c>
      <c r="G8" s="68">
        <v>0</v>
      </c>
      <c r="H8" s="68">
        <f t="shared" ref="H8:H14" si="0">F8+G8</f>
        <v>80</v>
      </c>
      <c r="I8" s="58" t="s">
        <v>91</v>
      </c>
      <c r="J8" s="81" t="s">
        <v>19</v>
      </c>
    </row>
    <row r="9" customHeight="1" spans="1:10">
      <c r="A9" s="57"/>
      <c r="B9" s="67"/>
      <c r="C9" s="68"/>
      <c r="D9" s="57"/>
      <c r="E9" s="69"/>
      <c r="F9" s="68">
        <v>10</v>
      </c>
      <c r="G9" s="68">
        <v>0</v>
      </c>
      <c r="H9" s="68">
        <f t="shared" si="0"/>
        <v>10</v>
      </c>
      <c r="I9" s="58" t="s">
        <v>92</v>
      </c>
      <c r="J9" s="81"/>
    </row>
    <row r="10" customHeight="1" spans="1:10">
      <c r="A10" s="57"/>
      <c r="B10" s="67"/>
      <c r="C10" s="68"/>
      <c r="D10" s="57"/>
      <c r="E10" s="69"/>
      <c r="F10" s="68">
        <v>35.78</v>
      </c>
      <c r="G10" s="68">
        <v>0</v>
      </c>
      <c r="H10" s="68">
        <f t="shared" si="0"/>
        <v>35.78</v>
      </c>
      <c r="I10" s="58" t="s">
        <v>93</v>
      </c>
      <c r="J10" s="81"/>
    </row>
    <row r="11" customHeight="1" spans="1:10">
      <c r="A11" s="57"/>
      <c r="B11" s="67"/>
      <c r="C11" s="68"/>
      <c r="D11" s="57"/>
      <c r="E11" s="69"/>
      <c r="F11" s="68">
        <v>33.05</v>
      </c>
      <c r="G11" s="68">
        <v>0</v>
      </c>
      <c r="H11" s="68">
        <f t="shared" si="0"/>
        <v>33.05</v>
      </c>
      <c r="I11" s="58" t="s">
        <v>94</v>
      </c>
      <c r="J11" s="81"/>
    </row>
    <row r="12" customHeight="1" spans="1:10">
      <c r="A12" s="57"/>
      <c r="B12" s="67"/>
      <c r="C12" s="68"/>
      <c r="D12" s="57"/>
      <c r="E12" s="69"/>
      <c r="F12" s="68">
        <v>166.51</v>
      </c>
      <c r="G12" s="68">
        <v>0</v>
      </c>
      <c r="H12" s="68">
        <f t="shared" si="0"/>
        <v>166.51</v>
      </c>
      <c r="I12" s="58" t="s">
        <v>95</v>
      </c>
      <c r="J12" s="81"/>
    </row>
    <row r="13" customHeight="1" spans="1:10">
      <c r="A13" s="57"/>
      <c r="B13" s="67"/>
      <c r="C13" s="68"/>
      <c r="D13" s="57"/>
      <c r="E13" s="69"/>
      <c r="F13" s="68">
        <v>0</v>
      </c>
      <c r="G13" s="68">
        <v>0</v>
      </c>
      <c r="H13" s="68">
        <f t="shared" si="0"/>
        <v>0</v>
      </c>
      <c r="I13" s="58"/>
      <c r="J13" s="81"/>
    </row>
    <row r="14" customHeight="1" spans="1:10">
      <c r="A14" s="57"/>
      <c r="B14" s="67"/>
      <c r="C14" s="68"/>
      <c r="D14" s="57"/>
      <c r="E14" s="69"/>
      <c r="F14" s="68">
        <v>0</v>
      </c>
      <c r="G14" s="68">
        <v>0</v>
      </c>
      <c r="H14" s="68">
        <f t="shared" si="0"/>
        <v>0</v>
      </c>
      <c r="I14" s="58"/>
      <c r="J14" s="81"/>
    </row>
    <row r="15" s="53" customFormat="1" customHeight="1" spans="1:10">
      <c r="A15" s="70"/>
      <c r="B15" s="71" t="s">
        <v>21</v>
      </c>
      <c r="C15" s="72">
        <f>SUM(C8)</f>
        <v>0</v>
      </c>
      <c r="D15" s="73">
        <f>SUM(D8)</f>
        <v>0</v>
      </c>
      <c r="E15" s="73">
        <f>SUM(E8)</f>
        <v>0</v>
      </c>
      <c r="F15" s="72">
        <f>SUM(F8:F14)</f>
        <v>325.34</v>
      </c>
      <c r="G15" s="72">
        <f>SUM(G8:G14)</f>
        <v>0</v>
      </c>
      <c r="H15" s="72">
        <f>SUM(H8:H14)</f>
        <v>325.34</v>
      </c>
      <c r="I15" s="82"/>
      <c r="J15" s="81"/>
    </row>
    <row r="16" customHeight="1" spans="1:10">
      <c r="A16" s="57">
        <v>2</v>
      </c>
      <c r="B16" s="67" t="s">
        <v>22</v>
      </c>
      <c r="C16" s="69">
        <v>0</v>
      </c>
      <c r="D16" s="57">
        <v>0</v>
      </c>
      <c r="E16" s="69">
        <f>C16*D16</f>
        <v>0</v>
      </c>
      <c r="F16" s="68">
        <v>0</v>
      </c>
      <c r="G16" s="68">
        <v>0</v>
      </c>
      <c r="H16" s="68">
        <f>F16+G16</f>
        <v>0</v>
      </c>
      <c r="I16" s="58"/>
      <c r="J16" s="81" t="s">
        <v>23</v>
      </c>
    </row>
    <row r="17" customHeight="1" spans="1:10">
      <c r="A17" s="57"/>
      <c r="B17" s="67"/>
      <c r="C17" s="69"/>
      <c r="D17" s="57"/>
      <c r="E17" s="69"/>
      <c r="F17" s="68">
        <v>0</v>
      </c>
      <c r="G17" s="68">
        <v>0</v>
      </c>
      <c r="H17" s="68">
        <f>F17+G17</f>
        <v>0</v>
      </c>
      <c r="I17" s="58"/>
      <c r="J17" s="81"/>
    </row>
    <row r="18" s="53" customFormat="1" customHeight="1" spans="1:10">
      <c r="A18" s="70"/>
      <c r="B18" s="71" t="s">
        <v>24</v>
      </c>
      <c r="C18" s="72">
        <f>SUM(C16)</f>
        <v>0</v>
      </c>
      <c r="D18" s="73">
        <f>SUM(D16)</f>
        <v>0</v>
      </c>
      <c r="E18" s="73">
        <f>SUM(E16)</f>
        <v>0</v>
      </c>
      <c r="F18" s="72">
        <f>SUM(F16:F17)</f>
        <v>0</v>
      </c>
      <c r="G18" s="72">
        <f>SUM(G16:G17)</f>
        <v>0</v>
      </c>
      <c r="H18" s="72">
        <f>SUM(H16:H17)</f>
        <v>0</v>
      </c>
      <c r="I18" s="82"/>
      <c r="J18" s="81"/>
    </row>
    <row r="19" customHeight="1" spans="1:10">
      <c r="A19" s="57">
        <v>3</v>
      </c>
      <c r="B19" s="67" t="s">
        <v>25</v>
      </c>
      <c r="C19" s="69">
        <v>0</v>
      </c>
      <c r="D19" s="57">
        <v>0</v>
      </c>
      <c r="E19" s="69">
        <f>C19*D19</f>
        <v>0</v>
      </c>
      <c r="F19" s="68">
        <v>1876</v>
      </c>
      <c r="G19" s="68">
        <v>0</v>
      </c>
      <c r="H19" s="68">
        <f t="shared" ref="H19:H24" si="1">F19+G19</f>
        <v>1876</v>
      </c>
      <c r="I19" s="58" t="s">
        <v>96</v>
      </c>
      <c r="J19" s="83" t="s">
        <v>27</v>
      </c>
    </row>
    <row r="20" customHeight="1" spans="1:10">
      <c r="A20" s="57"/>
      <c r="B20" s="67"/>
      <c r="C20" s="69"/>
      <c r="D20" s="57"/>
      <c r="E20" s="69"/>
      <c r="F20" s="68">
        <v>834</v>
      </c>
      <c r="G20" s="68">
        <v>0</v>
      </c>
      <c r="H20" s="68">
        <f t="shared" si="1"/>
        <v>834</v>
      </c>
      <c r="I20" s="58" t="s">
        <v>97</v>
      </c>
      <c r="J20" s="83"/>
    </row>
    <row r="21" customHeight="1" spans="1:10">
      <c r="A21" s="57"/>
      <c r="B21" s="67"/>
      <c r="C21" s="69"/>
      <c r="D21" s="57"/>
      <c r="E21" s="69"/>
      <c r="F21" s="68">
        <v>2939</v>
      </c>
      <c r="G21" s="68">
        <v>0</v>
      </c>
      <c r="H21" s="68">
        <f t="shared" si="1"/>
        <v>2939</v>
      </c>
      <c r="I21" s="58" t="s">
        <v>98</v>
      </c>
      <c r="J21" s="83"/>
    </row>
    <row r="22" customHeight="1" spans="1:10">
      <c r="A22" s="57"/>
      <c r="B22" s="67"/>
      <c r="C22" s="69"/>
      <c r="D22" s="57"/>
      <c r="E22" s="69"/>
      <c r="F22" s="68">
        <v>0</v>
      </c>
      <c r="G22" s="68">
        <v>0</v>
      </c>
      <c r="H22" s="68">
        <f t="shared" si="1"/>
        <v>0</v>
      </c>
      <c r="I22" s="58"/>
      <c r="J22" s="83"/>
    </row>
    <row r="23" customHeight="1" spans="1:10">
      <c r="A23" s="57"/>
      <c r="B23" s="67"/>
      <c r="C23" s="69"/>
      <c r="D23" s="57"/>
      <c r="E23" s="69"/>
      <c r="F23" s="68">
        <v>0</v>
      </c>
      <c r="G23" s="68">
        <v>0</v>
      </c>
      <c r="H23" s="68">
        <f t="shared" si="1"/>
        <v>0</v>
      </c>
      <c r="I23" s="58"/>
      <c r="J23" s="83"/>
    </row>
    <row r="24" customHeight="1" spans="1:10">
      <c r="A24" s="57"/>
      <c r="B24" s="67"/>
      <c r="C24" s="69"/>
      <c r="D24" s="57"/>
      <c r="E24" s="69"/>
      <c r="F24" s="68">
        <v>0</v>
      </c>
      <c r="G24" s="68">
        <v>0</v>
      </c>
      <c r="H24" s="68">
        <f t="shared" si="1"/>
        <v>0</v>
      </c>
      <c r="I24" s="58"/>
      <c r="J24" s="83"/>
    </row>
    <row r="25" s="53" customFormat="1" customHeight="1" spans="1:10">
      <c r="A25" s="70"/>
      <c r="B25" s="71" t="s">
        <v>37</v>
      </c>
      <c r="C25" s="72">
        <f>SUM(C19)</f>
        <v>0</v>
      </c>
      <c r="D25" s="73">
        <f>SUM(D19)</f>
        <v>0</v>
      </c>
      <c r="E25" s="73">
        <f>SUM(E19)</f>
        <v>0</v>
      </c>
      <c r="F25" s="72">
        <f>SUM(F19:F24)</f>
        <v>5649</v>
      </c>
      <c r="G25" s="72">
        <f>SUM(G19:G24)</f>
        <v>0</v>
      </c>
      <c r="H25" s="72">
        <f>SUM(H19:H24)</f>
        <v>5649</v>
      </c>
      <c r="I25" s="82"/>
      <c r="J25" s="83"/>
    </row>
    <row r="26" ht="20" customHeight="1" spans="1:10">
      <c r="A26" s="74">
        <v>4</v>
      </c>
      <c r="B26" s="75" t="s">
        <v>38</v>
      </c>
      <c r="C26" s="76">
        <v>0</v>
      </c>
      <c r="D26" s="74">
        <v>0</v>
      </c>
      <c r="E26" s="76">
        <f>C26*D26</f>
        <v>0</v>
      </c>
      <c r="F26" s="68">
        <v>67</v>
      </c>
      <c r="G26" s="68">
        <v>0</v>
      </c>
      <c r="H26" s="68">
        <f t="shared" ref="H26:H35" si="2">F26+G26</f>
        <v>67</v>
      </c>
      <c r="I26" s="58" t="s">
        <v>99</v>
      </c>
      <c r="J26" s="83" t="s">
        <v>40</v>
      </c>
    </row>
    <row r="27" ht="20" customHeight="1" spans="1:10">
      <c r="A27" s="77"/>
      <c r="B27" s="78"/>
      <c r="C27" s="79"/>
      <c r="D27" s="77"/>
      <c r="E27" s="79"/>
      <c r="F27" s="68">
        <v>0</v>
      </c>
      <c r="G27" s="68">
        <v>220</v>
      </c>
      <c r="H27" s="68">
        <f t="shared" si="2"/>
        <v>220</v>
      </c>
      <c r="I27" s="58" t="s">
        <v>100</v>
      </c>
      <c r="J27" s="83"/>
    </row>
    <row r="28" ht="20" customHeight="1" spans="1:10">
      <c r="A28" s="77"/>
      <c r="B28" s="78"/>
      <c r="C28" s="79"/>
      <c r="D28" s="77"/>
      <c r="E28" s="79"/>
      <c r="F28" s="68">
        <v>246</v>
      </c>
      <c r="G28" s="68">
        <v>0</v>
      </c>
      <c r="H28" s="68">
        <f t="shared" si="2"/>
        <v>246</v>
      </c>
      <c r="I28" s="58" t="s">
        <v>101</v>
      </c>
      <c r="J28" s="83"/>
    </row>
    <row r="29" customHeight="1" spans="1:10">
      <c r="A29" s="77"/>
      <c r="B29" s="78"/>
      <c r="C29" s="79"/>
      <c r="D29" s="77"/>
      <c r="E29" s="79"/>
      <c r="F29" s="68">
        <v>108</v>
      </c>
      <c r="G29" s="68">
        <v>0</v>
      </c>
      <c r="H29" s="68">
        <f t="shared" si="2"/>
        <v>108</v>
      </c>
      <c r="I29" s="58" t="s">
        <v>102</v>
      </c>
      <c r="J29" s="83"/>
    </row>
    <row r="30" customHeight="1" spans="1:10">
      <c r="A30" s="77"/>
      <c r="B30" s="78"/>
      <c r="C30" s="79"/>
      <c r="D30" s="77"/>
      <c r="E30" s="79"/>
      <c r="F30" s="68">
        <v>192</v>
      </c>
      <c r="G30" s="68">
        <v>0</v>
      </c>
      <c r="H30" s="68">
        <f t="shared" si="2"/>
        <v>192</v>
      </c>
      <c r="I30" s="58" t="s">
        <v>103</v>
      </c>
      <c r="J30" s="83"/>
    </row>
    <row r="31" customHeight="1" spans="1:10">
      <c r="A31" s="77"/>
      <c r="B31" s="78"/>
      <c r="C31" s="79"/>
      <c r="D31" s="77"/>
      <c r="E31" s="79"/>
      <c r="F31" s="68">
        <v>205</v>
      </c>
      <c r="G31" s="68">
        <v>0</v>
      </c>
      <c r="H31" s="68">
        <f t="shared" si="2"/>
        <v>205</v>
      </c>
      <c r="I31" s="58" t="s">
        <v>104</v>
      </c>
      <c r="J31" s="83"/>
    </row>
    <row r="32" customHeight="1" spans="1:10">
      <c r="A32" s="77"/>
      <c r="B32" s="78"/>
      <c r="C32" s="79"/>
      <c r="D32" s="77"/>
      <c r="E32" s="79"/>
      <c r="F32" s="68">
        <v>139.5</v>
      </c>
      <c r="G32" s="68">
        <v>0</v>
      </c>
      <c r="H32" s="68">
        <f t="shared" si="2"/>
        <v>139.5</v>
      </c>
      <c r="I32" s="58" t="s">
        <v>105</v>
      </c>
      <c r="J32" s="83"/>
    </row>
    <row r="33" customHeight="1" spans="1:10">
      <c r="A33" s="77"/>
      <c r="B33" s="78"/>
      <c r="C33" s="79"/>
      <c r="D33" s="77"/>
      <c r="E33" s="79"/>
      <c r="F33" s="68">
        <v>326</v>
      </c>
      <c r="G33" s="68">
        <v>0</v>
      </c>
      <c r="H33" s="68">
        <f t="shared" si="2"/>
        <v>326</v>
      </c>
      <c r="I33" s="58" t="s">
        <v>106</v>
      </c>
      <c r="J33" s="83"/>
    </row>
    <row r="34" customHeight="1" spans="1:10">
      <c r="A34" s="77"/>
      <c r="B34" s="78"/>
      <c r="C34" s="79"/>
      <c r="D34" s="77"/>
      <c r="E34" s="79"/>
      <c r="F34" s="68">
        <v>338</v>
      </c>
      <c r="G34" s="68">
        <v>0</v>
      </c>
      <c r="H34" s="68">
        <f t="shared" si="2"/>
        <v>338</v>
      </c>
      <c r="I34" s="58" t="s">
        <v>107</v>
      </c>
      <c r="J34" s="83"/>
    </row>
    <row r="35" customHeight="1" spans="1:10">
      <c r="A35" s="77"/>
      <c r="B35" s="78"/>
      <c r="C35" s="79"/>
      <c r="D35" s="77"/>
      <c r="E35" s="79"/>
      <c r="F35" s="68">
        <v>322</v>
      </c>
      <c r="G35" s="68">
        <v>0</v>
      </c>
      <c r="H35" s="68">
        <f t="shared" si="2"/>
        <v>322</v>
      </c>
      <c r="I35" s="58" t="s">
        <v>108</v>
      </c>
      <c r="J35" s="83"/>
    </row>
    <row r="36" customHeight="1" spans="1:10">
      <c r="A36" s="77"/>
      <c r="B36" s="78"/>
      <c r="C36" s="79"/>
      <c r="D36" s="77"/>
      <c r="E36" s="79"/>
      <c r="F36" s="68"/>
      <c r="G36" s="68"/>
      <c r="H36" s="68"/>
      <c r="I36" s="58"/>
      <c r="J36" s="83"/>
    </row>
    <row r="37" s="53" customFormat="1" customHeight="1" spans="1:10">
      <c r="A37" s="70"/>
      <c r="B37" s="71" t="s">
        <v>43</v>
      </c>
      <c r="C37" s="72">
        <f>C26</f>
        <v>0</v>
      </c>
      <c r="D37" s="73">
        <f>D26</f>
        <v>0</v>
      </c>
      <c r="E37" s="73">
        <f>E26</f>
        <v>0</v>
      </c>
      <c r="F37" s="72">
        <f>SUM(F26:F36)</f>
        <v>1943.5</v>
      </c>
      <c r="G37" s="72">
        <f>SUM(G26:G36)</f>
        <v>220</v>
      </c>
      <c r="H37" s="72">
        <f>SUM(H26:H36)</f>
        <v>2163.5</v>
      </c>
      <c r="I37" s="82"/>
      <c r="J37" s="83"/>
    </row>
    <row r="38" customHeight="1" spans="1:10">
      <c r="A38" s="74">
        <v>5</v>
      </c>
      <c r="B38" s="74" t="s">
        <v>44</v>
      </c>
      <c r="C38" s="76">
        <v>0</v>
      </c>
      <c r="D38" s="74">
        <v>0</v>
      </c>
      <c r="E38" s="76">
        <f>C38*D38</f>
        <v>0</v>
      </c>
      <c r="F38" s="68"/>
      <c r="G38" s="68">
        <v>0</v>
      </c>
      <c r="H38" s="68">
        <f>F38+G38</f>
        <v>0</v>
      </c>
      <c r="I38" s="84"/>
      <c r="J38" s="85" t="s">
        <v>45</v>
      </c>
    </row>
    <row r="39" customHeight="1" spans="1:10">
      <c r="A39" s="77"/>
      <c r="B39" s="77"/>
      <c r="C39" s="79"/>
      <c r="D39" s="77"/>
      <c r="E39" s="79"/>
      <c r="F39" s="68"/>
      <c r="G39" s="68">
        <v>0</v>
      </c>
      <c r="H39" s="68">
        <f>F39+G39</f>
        <v>0</v>
      </c>
      <c r="I39" s="84"/>
      <c r="J39" s="85"/>
    </row>
    <row r="40" customHeight="1" spans="1:10">
      <c r="A40" s="77"/>
      <c r="B40" s="77"/>
      <c r="C40" s="79"/>
      <c r="D40" s="77"/>
      <c r="E40" s="79"/>
      <c r="F40" s="68"/>
      <c r="G40" s="68">
        <v>0</v>
      </c>
      <c r="H40" s="68">
        <f>F40+G40</f>
        <v>0</v>
      </c>
      <c r="I40" s="84"/>
      <c r="J40" s="85"/>
    </row>
    <row r="41" customHeight="1" spans="1:10">
      <c r="A41" s="77"/>
      <c r="B41" s="77"/>
      <c r="C41" s="79"/>
      <c r="D41" s="77"/>
      <c r="E41" s="79"/>
      <c r="F41" s="68"/>
      <c r="G41" s="68">
        <v>0</v>
      </c>
      <c r="H41" s="68">
        <f>F41+G41</f>
        <v>0</v>
      </c>
      <c r="I41" s="84"/>
      <c r="J41" s="85"/>
    </row>
    <row r="42" customHeight="1" spans="1:10">
      <c r="A42" s="80"/>
      <c r="B42" s="80"/>
      <c r="C42" s="79"/>
      <c r="D42" s="77"/>
      <c r="E42" s="79"/>
      <c r="F42" s="68"/>
      <c r="G42" s="68">
        <v>0</v>
      </c>
      <c r="H42" s="68">
        <f>F42+G42</f>
        <v>0</v>
      </c>
      <c r="I42" s="84"/>
      <c r="J42" s="85"/>
    </row>
    <row r="43" s="53" customFormat="1" customHeight="1" spans="1:10">
      <c r="A43" s="70"/>
      <c r="B43" s="71" t="s">
        <v>46</v>
      </c>
      <c r="C43" s="72">
        <f>SUM(C38:C40)</f>
        <v>0</v>
      </c>
      <c r="D43" s="73">
        <f>SUM(D38)</f>
        <v>0</v>
      </c>
      <c r="E43" s="73">
        <f>E38</f>
        <v>0</v>
      </c>
      <c r="F43" s="72">
        <f>SUM(F38:F42)</f>
        <v>0</v>
      </c>
      <c r="G43" s="72">
        <f>SUM(G38:G42)</f>
        <v>0</v>
      </c>
      <c r="H43" s="72">
        <f>SUM(H38:H42)</f>
        <v>0</v>
      </c>
      <c r="I43" s="82"/>
      <c r="J43" s="85"/>
    </row>
    <row r="44" customHeight="1" spans="1:10">
      <c r="A44" s="57">
        <v>6</v>
      </c>
      <c r="B44" s="67" t="s">
        <v>109</v>
      </c>
      <c r="C44" s="69">
        <v>0</v>
      </c>
      <c r="D44" s="57">
        <v>0</v>
      </c>
      <c r="E44" s="69">
        <f>C44*D44</f>
        <v>0</v>
      </c>
      <c r="F44" s="68">
        <v>0</v>
      </c>
      <c r="G44" s="68">
        <v>0</v>
      </c>
      <c r="H44" s="68">
        <f>F44+G44</f>
        <v>0</v>
      </c>
      <c r="I44" s="58"/>
      <c r="J44" s="81" t="s">
        <v>48</v>
      </c>
    </row>
    <row r="45" customHeight="1" spans="1:10">
      <c r="A45" s="57"/>
      <c r="B45" s="67"/>
      <c r="C45" s="69"/>
      <c r="D45" s="57"/>
      <c r="E45" s="69"/>
      <c r="F45" s="68">
        <v>0</v>
      </c>
      <c r="G45" s="68">
        <v>0</v>
      </c>
      <c r="H45" s="68">
        <f>F45+G45</f>
        <v>0</v>
      </c>
      <c r="I45" s="58"/>
      <c r="J45" s="81"/>
    </row>
    <row r="46" customHeight="1" spans="1:10">
      <c r="A46" s="57"/>
      <c r="B46" s="67"/>
      <c r="C46" s="69"/>
      <c r="D46" s="57"/>
      <c r="E46" s="69"/>
      <c r="F46" s="68">
        <v>0</v>
      </c>
      <c r="G46" s="68">
        <v>0</v>
      </c>
      <c r="H46" s="68">
        <f>F46+G46</f>
        <v>0</v>
      </c>
      <c r="I46" s="58"/>
      <c r="J46" s="81"/>
    </row>
    <row r="47" s="53" customFormat="1" customHeight="1" spans="1:10">
      <c r="A47" s="70"/>
      <c r="B47" s="71" t="s">
        <v>110</v>
      </c>
      <c r="C47" s="72">
        <f>SUM(C44)</f>
        <v>0</v>
      </c>
      <c r="D47" s="73">
        <f>SUM(D44)</f>
        <v>0</v>
      </c>
      <c r="E47" s="73">
        <f>SUM(E44)</f>
        <v>0</v>
      </c>
      <c r="F47" s="72">
        <f>SUM(F44:F46)</f>
        <v>0</v>
      </c>
      <c r="G47" s="72">
        <f>SUM(G44:G46)</f>
        <v>0</v>
      </c>
      <c r="H47" s="72">
        <f>SUM(H44:H46)</f>
        <v>0</v>
      </c>
      <c r="I47" s="82"/>
      <c r="J47" s="83"/>
    </row>
    <row r="48" customHeight="1" spans="1:10">
      <c r="A48" s="57">
        <v>7</v>
      </c>
      <c r="B48" s="67" t="s">
        <v>50</v>
      </c>
      <c r="C48" s="68">
        <v>0</v>
      </c>
      <c r="D48" s="57">
        <v>0</v>
      </c>
      <c r="E48" s="69">
        <f>C48</f>
        <v>0</v>
      </c>
      <c r="F48" s="68">
        <v>0</v>
      </c>
      <c r="G48" s="68">
        <v>0</v>
      </c>
      <c r="H48" s="68">
        <f>F48+G48</f>
        <v>0</v>
      </c>
      <c r="I48" s="58"/>
      <c r="J48" s="86"/>
    </row>
    <row r="49" customHeight="1" spans="1:10">
      <c r="A49" s="57"/>
      <c r="B49" s="67"/>
      <c r="C49" s="68"/>
      <c r="D49" s="57"/>
      <c r="E49" s="69"/>
      <c r="F49" s="68">
        <v>0</v>
      </c>
      <c r="G49" s="68">
        <v>0</v>
      </c>
      <c r="H49" s="68">
        <f>F49+G49</f>
        <v>0</v>
      </c>
      <c r="I49" s="58"/>
      <c r="J49" s="86"/>
    </row>
    <row r="50" customHeight="1" spans="1:10">
      <c r="A50" s="57"/>
      <c r="B50" s="67"/>
      <c r="C50" s="68"/>
      <c r="D50" s="57"/>
      <c r="E50" s="69"/>
      <c r="F50" s="68">
        <v>0</v>
      </c>
      <c r="G50" s="68">
        <v>0</v>
      </c>
      <c r="H50" s="68">
        <f>F50+G50</f>
        <v>0</v>
      </c>
      <c r="I50" s="58"/>
      <c r="J50" s="86"/>
    </row>
    <row r="51" customHeight="1" spans="1:10">
      <c r="A51" s="57"/>
      <c r="B51" s="67"/>
      <c r="C51" s="68"/>
      <c r="D51" s="57"/>
      <c r="E51" s="69"/>
      <c r="F51" s="68">
        <v>0</v>
      </c>
      <c r="G51" s="68">
        <v>0</v>
      </c>
      <c r="H51" s="68">
        <f>F51+G51</f>
        <v>0</v>
      </c>
      <c r="I51" s="58"/>
      <c r="J51" s="86"/>
    </row>
    <row r="52" s="53" customFormat="1" customHeight="1" spans="1:10">
      <c r="A52" s="70"/>
      <c r="B52" s="71" t="s">
        <v>52</v>
      </c>
      <c r="C52" s="72">
        <f>SUM(C48)</f>
        <v>0</v>
      </c>
      <c r="D52" s="73">
        <f>SUM(D48)</f>
        <v>0</v>
      </c>
      <c r="E52" s="73">
        <f>SUM(E48)</f>
        <v>0</v>
      </c>
      <c r="F52" s="72">
        <f>SUM(F48:F51)</f>
        <v>0</v>
      </c>
      <c r="G52" s="72">
        <f>SUM(G48:G51)</f>
        <v>0</v>
      </c>
      <c r="H52" s="72">
        <f>SUM(H48:H51)</f>
        <v>0</v>
      </c>
      <c r="I52" s="82"/>
      <c r="J52" s="86"/>
    </row>
    <row r="53" customHeight="1" spans="1:10">
      <c r="A53" s="57">
        <v>8</v>
      </c>
      <c r="B53" s="67" t="s">
        <v>53</v>
      </c>
      <c r="C53" s="68">
        <v>0</v>
      </c>
      <c r="D53" s="57">
        <v>0</v>
      </c>
      <c r="E53" s="69">
        <f>C53*D53</f>
        <v>0</v>
      </c>
      <c r="F53" s="68">
        <v>0</v>
      </c>
      <c r="G53" s="68">
        <v>0</v>
      </c>
      <c r="H53" s="68">
        <f>F53+G53</f>
        <v>0</v>
      </c>
      <c r="I53" s="58"/>
      <c r="J53" s="83" t="s">
        <v>54</v>
      </c>
    </row>
    <row r="54" customHeight="1" spans="1:10">
      <c r="A54" s="57"/>
      <c r="B54" s="67"/>
      <c r="C54" s="68"/>
      <c r="D54" s="57"/>
      <c r="E54" s="69"/>
      <c r="F54" s="68">
        <v>0</v>
      </c>
      <c r="G54" s="68">
        <v>0</v>
      </c>
      <c r="H54" s="68">
        <f>F54+G54</f>
        <v>0</v>
      </c>
      <c r="I54" s="58"/>
      <c r="J54" s="83"/>
    </row>
    <row r="55" s="53" customFormat="1" customHeight="1" spans="1:10">
      <c r="A55" s="70"/>
      <c r="B55" s="71" t="s">
        <v>55</v>
      </c>
      <c r="C55" s="72">
        <f>SUM(C53)</f>
        <v>0</v>
      </c>
      <c r="D55" s="73">
        <f>SUM(D53)</f>
        <v>0</v>
      </c>
      <c r="E55" s="73">
        <f>SUM(E53)</f>
        <v>0</v>
      </c>
      <c r="F55" s="72">
        <f>SUM(F53:F54)</f>
        <v>0</v>
      </c>
      <c r="G55" s="72">
        <f>SUM(G53:G54)</f>
        <v>0</v>
      </c>
      <c r="H55" s="72">
        <f>SUM(H53:H54)</f>
        <v>0</v>
      </c>
      <c r="I55" s="82"/>
      <c r="J55" s="83"/>
    </row>
    <row r="56" customHeight="1" spans="1:10">
      <c r="A56" s="57">
        <v>9</v>
      </c>
      <c r="B56" s="67" t="s">
        <v>56</v>
      </c>
      <c r="C56" s="68">
        <v>0</v>
      </c>
      <c r="D56" s="57">
        <v>0</v>
      </c>
      <c r="E56" s="69">
        <f>C56*D56</f>
        <v>0</v>
      </c>
      <c r="F56" s="68">
        <v>0</v>
      </c>
      <c r="G56" s="68">
        <v>0</v>
      </c>
      <c r="H56" s="68">
        <f>F56+G56</f>
        <v>0</v>
      </c>
      <c r="I56" s="58"/>
      <c r="J56" s="81" t="s">
        <v>57</v>
      </c>
    </row>
    <row r="57" customHeight="1" spans="1:10">
      <c r="A57" s="57"/>
      <c r="B57" s="67"/>
      <c r="C57" s="68"/>
      <c r="D57" s="57"/>
      <c r="E57" s="69"/>
      <c r="F57" s="68">
        <v>0</v>
      </c>
      <c r="G57" s="68">
        <v>0</v>
      </c>
      <c r="H57" s="68">
        <f>F57+G57</f>
        <v>0</v>
      </c>
      <c r="I57" s="58"/>
      <c r="J57" s="81"/>
    </row>
    <row r="58" customHeight="1" spans="1:10">
      <c r="A58" s="57"/>
      <c r="B58" s="67"/>
      <c r="C58" s="68"/>
      <c r="D58" s="57"/>
      <c r="E58" s="69"/>
      <c r="F58" s="68">
        <v>0</v>
      </c>
      <c r="G58" s="68">
        <v>0</v>
      </c>
      <c r="H58" s="68">
        <f>F58+G58</f>
        <v>0</v>
      </c>
      <c r="I58" s="58"/>
      <c r="J58" s="81"/>
    </row>
    <row r="59" s="53" customFormat="1" customHeight="1" spans="1:10">
      <c r="A59" s="70"/>
      <c r="B59" s="71" t="s">
        <v>58</v>
      </c>
      <c r="C59" s="72">
        <f>SUM(C56)</f>
        <v>0</v>
      </c>
      <c r="D59" s="73">
        <f>SUM(D56)</f>
        <v>0</v>
      </c>
      <c r="E59" s="73">
        <f>SUM(E56)</f>
        <v>0</v>
      </c>
      <c r="F59" s="72">
        <f>SUM(F56:F58)</f>
        <v>0</v>
      </c>
      <c r="G59" s="72">
        <f>SUM(G56:G58)</f>
        <v>0</v>
      </c>
      <c r="H59" s="72">
        <f>SUM(H56:H58)</f>
        <v>0</v>
      </c>
      <c r="I59" s="82"/>
      <c r="J59" s="81"/>
    </row>
    <row r="60" customHeight="1" spans="1:10">
      <c r="A60" s="57">
        <v>10</v>
      </c>
      <c r="B60" s="67" t="s">
        <v>111</v>
      </c>
      <c r="C60" s="68">
        <v>0</v>
      </c>
      <c r="D60" s="57">
        <v>0</v>
      </c>
      <c r="E60" s="69">
        <v>0</v>
      </c>
      <c r="F60" s="68">
        <v>26</v>
      </c>
      <c r="G60" s="68">
        <v>0</v>
      </c>
      <c r="H60" s="68">
        <f>F60+G60</f>
        <v>26</v>
      </c>
      <c r="I60" s="58" t="s">
        <v>112</v>
      </c>
      <c r="J60" s="86"/>
    </row>
    <row r="61" customHeight="1" spans="1:10">
      <c r="A61" s="57"/>
      <c r="B61" s="67"/>
      <c r="C61" s="68">
        <v>0</v>
      </c>
      <c r="D61" s="57">
        <v>0</v>
      </c>
      <c r="E61" s="69">
        <v>0</v>
      </c>
      <c r="F61" s="68">
        <v>0</v>
      </c>
      <c r="G61" s="68">
        <v>0</v>
      </c>
      <c r="H61" s="68">
        <f>F61+G61</f>
        <v>0</v>
      </c>
      <c r="I61" s="58"/>
      <c r="J61" s="86"/>
    </row>
    <row r="62" s="53" customFormat="1" customHeight="1" spans="1:10">
      <c r="A62" s="70"/>
      <c r="B62" s="71" t="s">
        <v>113</v>
      </c>
      <c r="C62" s="72">
        <f>C60</f>
        <v>0</v>
      </c>
      <c r="D62" s="73">
        <f>D60</f>
        <v>0</v>
      </c>
      <c r="E62" s="73">
        <f>E60</f>
        <v>0</v>
      </c>
      <c r="F62" s="72">
        <f>SUM(F60:F61)</f>
        <v>26</v>
      </c>
      <c r="G62" s="72">
        <f>SUM(G60:G60)</f>
        <v>0</v>
      </c>
      <c r="H62" s="72">
        <f>F62+G62</f>
        <v>26</v>
      </c>
      <c r="I62" s="82"/>
      <c r="J62" s="86"/>
    </row>
    <row r="63" customHeight="1" spans="1:10">
      <c r="A63" s="70"/>
      <c r="B63" s="71" t="s">
        <v>61</v>
      </c>
      <c r="C63" s="72">
        <f>SUM(C62,C59,C55,C52,C47,C43,C37,C25,C18,C15)</f>
        <v>0</v>
      </c>
      <c r="D63" s="73">
        <f>SUM(D62,D59,D55,D52,D47,D43,D37,D25,D18,D15)</f>
        <v>0</v>
      </c>
      <c r="E63" s="73">
        <f>SUM(E62,E59,E55,E52,E47,E43,E37,E25,E18,E15)</f>
        <v>0</v>
      </c>
      <c r="F63" s="72">
        <f>SUM(F62,F59,F55,F52,F47,F43,F37,F25,F18,F15)</f>
        <v>7943.84</v>
      </c>
      <c r="G63" s="72">
        <f>SUM(G62,G59,G55,G52,G47,G43,G37,G25,G18,G15)</f>
        <v>220</v>
      </c>
      <c r="H63" s="72">
        <f>H15+H25+H18+H37+H43+H47+H52+H55+H59+H62</f>
        <v>8163.84</v>
      </c>
      <c r="I63" s="82"/>
      <c r="J63" s="87"/>
    </row>
    <row r="67" customHeight="1" spans="1:9">
      <c r="A67" s="88" t="s">
        <v>62</v>
      </c>
      <c r="B67" s="89"/>
      <c r="C67" s="90" t="s">
        <v>63</v>
      </c>
      <c r="D67" s="90"/>
      <c r="E67" s="90" t="s">
        <v>64</v>
      </c>
      <c r="F67" s="90"/>
      <c r="G67" s="90" t="s">
        <v>65</v>
      </c>
      <c r="H67" s="90"/>
      <c r="I67" s="95" t="s">
        <v>66</v>
      </c>
    </row>
    <row r="68" customHeight="1" spans="1:9">
      <c r="A68" s="91">
        <f>E63</f>
        <v>0</v>
      </c>
      <c r="B68" s="92"/>
      <c r="C68" s="92">
        <f>H63</f>
        <v>8163.84</v>
      </c>
      <c r="D68" s="92"/>
      <c r="E68" s="92">
        <f>F63</f>
        <v>7943.84</v>
      </c>
      <c r="F68" s="92"/>
      <c r="G68" s="92">
        <f>G63</f>
        <v>220</v>
      </c>
      <c r="H68" s="92"/>
      <c r="I68" s="96">
        <f>A68-C68</f>
        <v>-8163.84</v>
      </c>
    </row>
    <row r="70" customHeight="1" spans="1:9">
      <c r="A70" s="93" t="s">
        <v>67</v>
      </c>
      <c r="B70" s="53"/>
      <c r="C70" s="94" t="s">
        <v>68</v>
      </c>
      <c r="D70" s="93"/>
      <c r="E70" s="93" t="s">
        <v>69</v>
      </c>
      <c r="F70" s="93"/>
      <c r="G70" s="93" t="s">
        <v>70</v>
      </c>
      <c r="H70" s="93"/>
      <c r="I70" s="53"/>
    </row>
  </sheetData>
  <mergeCells count="71">
    <mergeCell ref="C2:H2"/>
    <mergeCell ref="C6:E6"/>
    <mergeCell ref="F6:I6"/>
    <mergeCell ref="A67:B67"/>
    <mergeCell ref="C67:D67"/>
    <mergeCell ref="G67:H67"/>
    <mergeCell ref="A68:B68"/>
    <mergeCell ref="C68:D68"/>
    <mergeCell ref="G68:H68"/>
    <mergeCell ref="A6:A7"/>
    <mergeCell ref="A8:A14"/>
    <mergeCell ref="A16:A17"/>
    <mergeCell ref="A19:A24"/>
    <mergeCell ref="A26:A36"/>
    <mergeCell ref="A38:A42"/>
    <mergeCell ref="A44:A46"/>
    <mergeCell ref="A48:A51"/>
    <mergeCell ref="A53:A54"/>
    <mergeCell ref="A56:A58"/>
    <mergeCell ref="A60:A61"/>
    <mergeCell ref="B6:B7"/>
    <mergeCell ref="B8:B14"/>
    <mergeCell ref="B16:B17"/>
    <mergeCell ref="B19:B24"/>
    <mergeCell ref="B26:B36"/>
    <mergeCell ref="B38:B42"/>
    <mergeCell ref="B44:B46"/>
    <mergeCell ref="B48:B51"/>
    <mergeCell ref="B53:B54"/>
    <mergeCell ref="B56:B58"/>
    <mergeCell ref="B60:B61"/>
    <mergeCell ref="C8:C14"/>
    <mergeCell ref="C16:C17"/>
    <mergeCell ref="C19:C24"/>
    <mergeCell ref="C26:C36"/>
    <mergeCell ref="C38:C42"/>
    <mergeCell ref="C44:C46"/>
    <mergeCell ref="C48:C51"/>
    <mergeCell ref="C53:C54"/>
    <mergeCell ref="C56:C58"/>
    <mergeCell ref="D8:D14"/>
    <mergeCell ref="D16:D17"/>
    <mergeCell ref="D19:D24"/>
    <mergeCell ref="D26:D36"/>
    <mergeCell ref="D38:D42"/>
    <mergeCell ref="D44:D46"/>
    <mergeCell ref="D48:D51"/>
    <mergeCell ref="D53:D54"/>
    <mergeCell ref="D56:D58"/>
    <mergeCell ref="E8:E14"/>
    <mergeCell ref="E16:E17"/>
    <mergeCell ref="E19:E24"/>
    <mergeCell ref="E26:E36"/>
    <mergeCell ref="E38:E42"/>
    <mergeCell ref="E44:E46"/>
    <mergeCell ref="E48:E51"/>
    <mergeCell ref="E53:E54"/>
    <mergeCell ref="E56:E58"/>
    <mergeCell ref="J4:J5"/>
    <mergeCell ref="J6:J7"/>
    <mergeCell ref="J8:J15"/>
    <mergeCell ref="J16:J18"/>
    <mergeCell ref="J19:J25"/>
    <mergeCell ref="J26:J37"/>
    <mergeCell ref="J38:J43"/>
    <mergeCell ref="J44:J47"/>
    <mergeCell ref="J48:J52"/>
    <mergeCell ref="J53:J55"/>
    <mergeCell ref="J56:J59"/>
    <mergeCell ref="J60:J6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70" zoomScaleNormal="70" topLeftCell="A40" workbookViewId="0">
      <selection activeCell="J56" sqref="J56"/>
    </sheetView>
  </sheetViews>
  <sheetFormatPr defaultColWidth="9" defaultRowHeight="21" customHeight="1"/>
  <cols>
    <col min="1" max="1" width="9" style="2"/>
    <col min="2" max="2" width="16.7314814814815" customWidth="1"/>
    <col min="3" max="3" width="9" style="3"/>
    <col min="9" max="9" width="24.8611111111111" customWidth="1"/>
    <col min="10" max="10" width="39.462962962963" customWidth="1"/>
  </cols>
  <sheetData>
    <row r="2" customHeight="1" spans="3:12">
      <c r="C2" s="50" t="s">
        <v>0</v>
      </c>
      <c r="D2" s="50"/>
      <c r="E2" s="50"/>
      <c r="F2" s="50"/>
      <c r="G2" s="50"/>
      <c r="H2" s="50"/>
      <c r="I2" s="52"/>
      <c r="J2" s="52"/>
      <c r="K2" s="52"/>
      <c r="L2" s="52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16</v>
      </c>
      <c r="C8" s="15">
        <v>0</v>
      </c>
      <c r="D8" s="16"/>
      <c r="E8" s="15">
        <f>C8*D8</f>
        <v>0</v>
      </c>
      <c r="F8" s="15">
        <v>324.83</v>
      </c>
      <c r="G8" s="15">
        <v>0</v>
      </c>
      <c r="H8" s="15">
        <f>F8+G8</f>
        <v>324.83</v>
      </c>
      <c r="I8" s="38" t="s">
        <v>114</v>
      </c>
      <c r="J8" s="36" t="s">
        <v>19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v>0</v>
      </c>
      <c r="I9" s="38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8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37"/>
    </row>
    <row r="13" s="1" customFormat="1" customHeight="1" spans="1:10">
      <c r="A13" s="17"/>
      <c r="B13" s="18" t="s">
        <v>21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324.83</v>
      </c>
      <c r="G13" s="19">
        <f>SUM(G8:G12)</f>
        <v>0</v>
      </c>
      <c r="H13" s="19">
        <f>SUM(H8:H12)</f>
        <v>324.83</v>
      </c>
      <c r="I13" s="39"/>
      <c r="J13" s="40"/>
    </row>
    <row r="14" customHeight="1" spans="1:10">
      <c r="A14" s="20">
        <v>2</v>
      </c>
      <c r="B14" s="21" t="s">
        <v>22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8"/>
      <c r="J14" s="36" t="s">
        <v>23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8"/>
      <c r="J15" s="37"/>
    </row>
    <row r="16" s="1" customFormat="1" customHeight="1" spans="1:10">
      <c r="A16" s="17"/>
      <c r="B16" s="18" t="s">
        <v>24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25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8"/>
      <c r="J17" s="41" t="s">
        <v>27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8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8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8"/>
      <c r="J20" s="42"/>
    </row>
    <row r="21" s="1" customFormat="1" customHeight="1" spans="1:10">
      <c r="A21" s="17"/>
      <c r="B21" s="18" t="s">
        <v>37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39"/>
      <c r="J21" s="43"/>
    </row>
    <row r="22" customHeight="1" spans="1:10">
      <c r="A22" s="13">
        <v>4</v>
      </c>
      <c r="B22" s="14" t="s">
        <v>38</v>
      </c>
      <c r="C22" s="15">
        <v>0</v>
      </c>
      <c r="D22" s="16"/>
      <c r="E22" s="15">
        <f>C22*D22</f>
        <v>0</v>
      </c>
      <c r="F22" s="15">
        <v>62.14</v>
      </c>
      <c r="G22" s="15">
        <v>0</v>
      </c>
      <c r="H22" s="15">
        <f>F22+G22</f>
        <v>62.14</v>
      </c>
      <c r="I22" s="38" t="s">
        <v>115</v>
      </c>
      <c r="J22" s="41" t="s">
        <v>40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F23+G23</f>
        <v>0</v>
      </c>
      <c r="I23" s="38"/>
      <c r="J23" s="42"/>
    </row>
    <row r="24" s="1" customFormat="1" customHeight="1" spans="1:10">
      <c r="A24" s="17"/>
      <c r="B24" s="18" t="s">
        <v>43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>SUM(F22:F23)</f>
        <v>62.14</v>
      </c>
      <c r="G24" s="19">
        <f>SUM(G22:G23)</f>
        <v>0</v>
      </c>
      <c r="H24" s="19">
        <f>SUM(H22:H23)</f>
        <v>62.14</v>
      </c>
      <c r="I24" s="39"/>
      <c r="J24" s="43"/>
    </row>
    <row r="25" customHeight="1" spans="1:10">
      <c r="A25" s="20">
        <v>5</v>
      </c>
      <c r="B25" s="21" t="s">
        <v>44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38"/>
      <c r="J25" s="36" t="s">
        <v>45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>F26+G26</f>
        <v>0</v>
      </c>
      <c r="I26" s="38"/>
      <c r="J26" s="37"/>
    </row>
    <row r="27" s="1" customFormat="1" customHeight="1" spans="1:10">
      <c r="A27" s="17"/>
      <c r="B27" s="18" t="s">
        <v>46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>SUM(F25:F26)</f>
        <v>0</v>
      </c>
      <c r="G27" s="19">
        <f>SUM(G25:G26)</f>
        <v>0</v>
      </c>
      <c r="H27" s="19">
        <f>SUM(H25:H26)</f>
        <v>0</v>
      </c>
      <c r="I27" s="39"/>
      <c r="J27" s="40"/>
    </row>
    <row r="28" customHeight="1" spans="1:10">
      <c r="A28" s="13">
        <v>6</v>
      </c>
      <c r="B28" s="14" t="s">
        <v>47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38"/>
      <c r="J28" s="36" t="s">
        <v>48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38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38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38"/>
      <c r="J31" s="42"/>
    </row>
    <row r="32" s="1" customFormat="1" customHeight="1" spans="1:10">
      <c r="A32" s="17"/>
      <c r="B32" s="18" t="s">
        <v>49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>SUM(F28:F31)</f>
        <v>0</v>
      </c>
      <c r="G32" s="19">
        <f>SUM(G28:G31)</f>
        <v>0</v>
      </c>
      <c r="H32" s="19">
        <f>SUM(H28:H31)</f>
        <v>0</v>
      </c>
      <c r="I32" s="39"/>
      <c r="J32" s="43"/>
    </row>
    <row r="33" customHeight="1" spans="1:10">
      <c r="A33" s="13">
        <v>7</v>
      </c>
      <c r="B33" s="14" t="s">
        <v>50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38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38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38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8"/>
      <c r="J36" s="45"/>
    </row>
    <row r="37" s="1" customFormat="1" customHeight="1" spans="1:10">
      <c r="A37" s="17"/>
      <c r="B37" s="18" t="s">
        <v>52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>SUM(F33:F36)</f>
        <v>0</v>
      </c>
      <c r="G37" s="19">
        <f>SUM(G33:G36)</f>
        <v>0</v>
      </c>
      <c r="H37" s="19">
        <f>SUM(H33:H36)</f>
        <v>0</v>
      </c>
      <c r="I37" s="39"/>
      <c r="J37" s="46"/>
    </row>
    <row r="38" customHeight="1" spans="1:10">
      <c r="A38" s="13">
        <v>8</v>
      </c>
      <c r="B38" s="14" t="s">
        <v>53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38"/>
      <c r="J38" s="41" t="s">
        <v>54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38"/>
      <c r="J39" s="42"/>
    </row>
    <row r="40" s="1" customFormat="1" customHeight="1" spans="1:10">
      <c r="A40" s="17"/>
      <c r="B40" s="18" t="s">
        <v>55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>SUM(F38:F39)</f>
        <v>0</v>
      </c>
      <c r="G40" s="19">
        <f>SUM(G38:G39)</f>
        <v>0</v>
      </c>
      <c r="H40" s="19">
        <f>SUM(H38:H39)</f>
        <v>0</v>
      </c>
      <c r="I40" s="39"/>
      <c r="J40" s="43"/>
    </row>
    <row r="41" customHeight="1" spans="1:10">
      <c r="A41" s="13">
        <v>9</v>
      </c>
      <c r="B41" s="14" t="s">
        <v>56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38"/>
      <c r="J41" s="36" t="s">
        <v>57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38"/>
      <c r="J42" s="37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38"/>
      <c r="J43" s="37"/>
    </row>
    <row r="44" s="1" customFormat="1" customHeight="1" spans="1:10">
      <c r="A44" s="17"/>
      <c r="B44" s="18" t="s">
        <v>58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>SUM(F41:F43)</f>
        <v>0</v>
      </c>
      <c r="G44" s="19">
        <f>SUM(G41:G43)</f>
        <v>0</v>
      </c>
      <c r="H44" s="19">
        <f>SUM(H41:H43)</f>
        <v>0</v>
      </c>
      <c r="I44" s="39"/>
      <c r="J44" s="40"/>
    </row>
    <row r="45" customHeight="1" spans="1:10">
      <c r="A45" s="20">
        <v>10</v>
      </c>
      <c r="B45" s="14" t="s">
        <v>72</v>
      </c>
      <c r="C45" s="15">
        <v>0</v>
      </c>
      <c r="D45" s="16"/>
      <c r="E45" s="15">
        <f>C45*D45</f>
        <v>0</v>
      </c>
      <c r="F45" s="15">
        <v>10</v>
      </c>
      <c r="G45" s="15">
        <v>0</v>
      </c>
      <c r="H45" s="15">
        <f t="shared" ref="H45:H51" si="0">F45+G45</f>
        <v>10</v>
      </c>
      <c r="I45" s="38" t="s">
        <v>116</v>
      </c>
      <c r="J45" s="44"/>
    </row>
    <row r="46" customHeight="1" spans="1:10">
      <c r="A46" s="26"/>
      <c r="B46" s="14"/>
      <c r="C46" s="15"/>
      <c r="D46" s="16"/>
      <c r="E46" s="15"/>
      <c r="F46" s="15">
        <v>438.9</v>
      </c>
      <c r="G46" s="15">
        <v>0</v>
      </c>
      <c r="H46" s="15">
        <f t="shared" si="0"/>
        <v>438.9</v>
      </c>
      <c r="I46" s="38" t="s">
        <v>117</v>
      </c>
      <c r="J46" s="45"/>
    </row>
    <row r="47" customHeight="1" spans="1:10">
      <c r="A47" s="26"/>
      <c r="B47" s="14"/>
      <c r="C47" s="15"/>
      <c r="D47" s="16"/>
      <c r="E47" s="15"/>
      <c r="F47" s="15">
        <v>60.9</v>
      </c>
      <c r="G47" s="15">
        <v>0</v>
      </c>
      <c r="H47" s="15">
        <f t="shared" si="0"/>
        <v>60.9</v>
      </c>
      <c r="I47" s="38" t="s">
        <v>88</v>
      </c>
      <c r="J47" s="45"/>
    </row>
    <row r="48" customHeight="1" spans="1:10">
      <c r="A48" s="26"/>
      <c r="B48" s="14"/>
      <c r="C48" s="15"/>
      <c r="D48" s="16"/>
      <c r="E48" s="15"/>
      <c r="F48" s="51">
        <v>4</v>
      </c>
      <c r="G48" s="51">
        <v>0</v>
      </c>
      <c r="H48" s="15">
        <f t="shared" si="0"/>
        <v>4</v>
      </c>
      <c r="I48" s="38"/>
      <c r="J48" s="45"/>
    </row>
    <row r="49" customHeight="1" spans="1:10">
      <c r="A49" s="26"/>
      <c r="B49" s="14"/>
      <c r="C49" s="15"/>
      <c r="D49" s="16"/>
      <c r="E49" s="15"/>
      <c r="F49" s="51">
        <v>0</v>
      </c>
      <c r="G49" s="51">
        <v>0</v>
      </c>
      <c r="H49" s="15">
        <f t="shared" si="0"/>
        <v>0</v>
      </c>
      <c r="I49" s="38"/>
      <c r="J49" s="45"/>
    </row>
    <row r="50" customHeight="1" spans="1:10">
      <c r="A50" s="26"/>
      <c r="B50" s="14"/>
      <c r="C50" s="15"/>
      <c r="D50" s="16"/>
      <c r="E50" s="15"/>
      <c r="F50" s="51">
        <v>0</v>
      </c>
      <c r="G50" s="51">
        <v>0</v>
      </c>
      <c r="H50" s="15">
        <f t="shared" si="0"/>
        <v>0</v>
      </c>
      <c r="I50" s="38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0"/>
        <v>0</v>
      </c>
      <c r="I51" s="38"/>
      <c r="J51" s="45"/>
    </row>
    <row r="52" s="1" customFormat="1" customHeight="1" spans="1:10">
      <c r="A52" s="17"/>
      <c r="B52" s="18" t="s">
        <v>60</v>
      </c>
      <c r="C52" s="19">
        <f>SUM(C45)</f>
        <v>0</v>
      </c>
      <c r="D52" s="19">
        <f>SUM(D45)</f>
        <v>0</v>
      </c>
      <c r="E52" s="19">
        <f>SUM(E45)</f>
        <v>0</v>
      </c>
      <c r="F52" s="19">
        <f>SUM(F45:F51)</f>
        <v>513.8</v>
      </c>
      <c r="G52" s="19">
        <f>SUM(G45:G51)</f>
        <v>0</v>
      </c>
      <c r="H52" s="19">
        <f>SUM(H45:H51)</f>
        <v>513.8</v>
      </c>
      <c r="I52" s="39"/>
      <c r="J52" s="46"/>
    </row>
    <row r="53" customHeight="1" spans="1:10">
      <c r="A53" s="17"/>
      <c r="B53" s="18" t="s">
        <v>61</v>
      </c>
      <c r="C53" s="19">
        <f t="shared" ref="C53:H53" si="1">SUM(C52,C44,C40,C37,C32,C27,C24,C21,C16,C13)</f>
        <v>0</v>
      </c>
      <c r="D53" s="19">
        <f t="shared" si="1"/>
        <v>0</v>
      </c>
      <c r="E53" s="19">
        <f t="shared" si="1"/>
        <v>0</v>
      </c>
      <c r="F53" s="19">
        <f t="shared" si="1"/>
        <v>900.77</v>
      </c>
      <c r="G53" s="19">
        <f t="shared" si="1"/>
        <v>0</v>
      </c>
      <c r="H53" s="19">
        <f t="shared" si="1"/>
        <v>900.77</v>
      </c>
      <c r="I53" s="39"/>
      <c r="J53" s="47"/>
    </row>
    <row r="57" customHeight="1" spans="1:9">
      <c r="A57" s="27" t="s">
        <v>62</v>
      </c>
      <c r="B57" s="28"/>
      <c r="C57" s="29" t="s">
        <v>63</v>
      </c>
      <c r="D57" s="29"/>
      <c r="E57" s="29" t="s">
        <v>64</v>
      </c>
      <c r="F57" s="29"/>
      <c r="G57" s="29" t="s">
        <v>65</v>
      </c>
      <c r="H57" s="29"/>
      <c r="I57" s="48" t="s">
        <v>66</v>
      </c>
    </row>
    <row r="58" customHeight="1" spans="1:9">
      <c r="A58" s="30">
        <f>E53</f>
        <v>0</v>
      </c>
      <c r="B58" s="31"/>
      <c r="C58" s="31">
        <f>H53</f>
        <v>900.77</v>
      </c>
      <c r="D58" s="31"/>
      <c r="E58" s="31">
        <f>F53</f>
        <v>900.77</v>
      </c>
      <c r="F58" s="31"/>
      <c r="G58" s="31">
        <f>G53</f>
        <v>0</v>
      </c>
      <c r="H58" s="31"/>
      <c r="I58" s="49">
        <f>A58-C58</f>
        <v>-900.77</v>
      </c>
    </row>
    <row r="60" customHeight="1" spans="1:9">
      <c r="A60" s="32" t="s">
        <v>67</v>
      </c>
      <c r="B60" s="1"/>
      <c r="C60" s="33" t="s">
        <v>68</v>
      </c>
      <c r="D60" s="32"/>
      <c r="E60" s="32" t="s">
        <v>69</v>
      </c>
      <c r="F60" s="32"/>
      <c r="G60" s="32" t="s">
        <v>70</v>
      </c>
      <c r="H60" s="32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opLeftCell="A50" workbookViewId="0">
      <selection activeCell="F8" sqref="F8:I8"/>
    </sheetView>
  </sheetViews>
  <sheetFormatPr defaultColWidth="9" defaultRowHeight="21" customHeight="1"/>
  <cols>
    <col min="1" max="1" width="9" style="2"/>
    <col min="2" max="2" width="16.7962962962963" customWidth="1"/>
    <col min="3" max="3" width="9" style="3"/>
    <col min="6" max="6" width="11.6666666666667" customWidth="1"/>
    <col min="7" max="7" width="10.5277777777778" customWidth="1"/>
    <col min="8" max="8" width="11.6666666666667" customWidth="1"/>
    <col min="9" max="9" width="24.8611111111111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16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5"/>
      <c r="J8" s="36" t="s">
        <v>19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5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5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37"/>
    </row>
    <row r="13" s="1" customFormat="1" customHeight="1" spans="1:10">
      <c r="A13" s="17"/>
      <c r="B13" s="18" t="s">
        <v>21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9"/>
      <c r="J13" s="40"/>
    </row>
    <row r="14" customHeight="1" spans="1:10">
      <c r="A14" s="20">
        <v>2</v>
      </c>
      <c r="B14" s="21" t="s">
        <v>22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8"/>
      <c r="J14" s="36" t="s">
        <v>23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8"/>
      <c r="J15" s="37"/>
    </row>
    <row r="16" s="1" customFormat="1" customHeight="1" spans="1:10">
      <c r="A16" s="17"/>
      <c r="B16" s="18" t="s">
        <v>24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25</v>
      </c>
      <c r="C17" s="15">
        <v>0</v>
      </c>
      <c r="D17" s="16"/>
      <c r="E17" s="15">
        <f>C17*D17</f>
        <v>0</v>
      </c>
      <c r="F17" s="15">
        <v>2254.9</v>
      </c>
      <c r="G17" s="15">
        <v>0</v>
      </c>
      <c r="H17" s="15">
        <f t="shared" ref="H17:H22" si="0">F17+G17</f>
        <v>2254.9</v>
      </c>
      <c r="I17" s="35" t="s">
        <v>34</v>
      </c>
      <c r="J17" s="41" t="s">
        <v>27</v>
      </c>
    </row>
    <row r="18" customHeight="1" spans="1:10">
      <c r="A18" s="13"/>
      <c r="B18" s="14"/>
      <c r="C18" s="15"/>
      <c r="D18" s="16"/>
      <c r="E18" s="15"/>
      <c r="F18" s="15">
        <v>232.85</v>
      </c>
      <c r="G18" s="15">
        <v>0</v>
      </c>
      <c r="H18" s="15">
        <f t="shared" si="0"/>
        <v>232.85</v>
      </c>
      <c r="I18" s="35" t="s">
        <v>118</v>
      </c>
      <c r="J18" s="42"/>
    </row>
    <row r="19" customHeight="1" spans="1:10">
      <c r="A19" s="13"/>
      <c r="B19" s="14"/>
      <c r="C19" s="15"/>
      <c r="D19" s="16"/>
      <c r="E19" s="15"/>
      <c r="F19" s="15">
        <v>29.93</v>
      </c>
      <c r="G19" s="15">
        <v>0</v>
      </c>
      <c r="H19" s="15">
        <f t="shared" si="0"/>
        <v>29.93</v>
      </c>
      <c r="I19" s="35" t="s">
        <v>119</v>
      </c>
      <c r="J19" s="42"/>
    </row>
    <row r="20" customHeight="1" spans="1:10">
      <c r="A20" s="13"/>
      <c r="B20" s="14"/>
      <c r="C20" s="15"/>
      <c r="D20" s="16"/>
      <c r="E20" s="15"/>
      <c r="F20" s="15">
        <v>430</v>
      </c>
      <c r="G20" s="15">
        <v>0</v>
      </c>
      <c r="H20" s="15">
        <f t="shared" si="0"/>
        <v>430</v>
      </c>
      <c r="I20" s="35" t="s">
        <v>120</v>
      </c>
      <c r="J20" s="42"/>
    </row>
    <row r="21" customHeight="1" spans="1:10">
      <c r="A21" s="13"/>
      <c r="B21" s="14"/>
      <c r="C21" s="15"/>
      <c r="D21" s="16"/>
      <c r="E21" s="15"/>
      <c r="F21" s="15">
        <v>57.1</v>
      </c>
      <c r="G21" s="15">
        <v>0</v>
      </c>
      <c r="H21" s="15">
        <f t="shared" si="0"/>
        <v>57.1</v>
      </c>
      <c r="I21" s="35" t="s">
        <v>121</v>
      </c>
      <c r="J21" s="42"/>
    </row>
    <row r="22" customHeight="1" spans="1:10">
      <c r="A22" s="13"/>
      <c r="B22" s="14"/>
      <c r="C22" s="15"/>
      <c r="D22" s="16"/>
      <c r="E22" s="15"/>
      <c r="F22" s="15">
        <v>63.83</v>
      </c>
      <c r="G22" s="15">
        <v>0</v>
      </c>
      <c r="H22" s="15">
        <f t="shared" si="0"/>
        <v>63.83</v>
      </c>
      <c r="I22" s="35" t="s">
        <v>122</v>
      </c>
      <c r="J22" s="42"/>
    </row>
    <row r="23" s="1" customFormat="1" customHeight="1" spans="1:10">
      <c r="A23" s="17"/>
      <c r="B23" s="18" t="s">
        <v>37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3068.61</v>
      </c>
      <c r="G23" s="19">
        <f>SUM(G17:G22)</f>
        <v>0</v>
      </c>
      <c r="H23" s="19">
        <f>SUM(H17:H22)</f>
        <v>3068.61</v>
      </c>
      <c r="I23" s="39"/>
      <c r="J23" s="43"/>
    </row>
    <row r="24" customHeight="1" spans="1:10">
      <c r="A24" s="13">
        <v>4</v>
      </c>
      <c r="B24" s="14" t="s">
        <v>38</v>
      </c>
      <c r="C24" s="15">
        <v>0</v>
      </c>
      <c r="D24" s="16"/>
      <c r="E24" s="15">
        <f>C24*D24</f>
        <v>0</v>
      </c>
      <c r="F24" s="15">
        <v>0</v>
      </c>
      <c r="G24" s="15">
        <v>0</v>
      </c>
      <c r="H24" s="15">
        <f>F24+G24</f>
        <v>0</v>
      </c>
      <c r="I24" s="38"/>
      <c r="J24" s="41" t="s">
        <v>40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F25+G25</f>
        <v>0</v>
      </c>
      <c r="I25" s="38"/>
      <c r="J25" s="42"/>
    </row>
    <row r="26" s="1" customFormat="1" customHeight="1" spans="1:10">
      <c r="A26" s="17"/>
      <c r="B26" s="18" t="s">
        <v>43</v>
      </c>
      <c r="C26" s="19">
        <f>SUM(C24)</f>
        <v>0</v>
      </c>
      <c r="D26" s="19">
        <f>SUM(D24)</f>
        <v>0</v>
      </c>
      <c r="E26" s="19">
        <f>SUM(E24)</f>
        <v>0</v>
      </c>
      <c r="F26" s="19">
        <f>SUM(F24:F25)</f>
        <v>0</v>
      </c>
      <c r="G26" s="19">
        <f>SUM(G24:G25)</f>
        <v>0</v>
      </c>
      <c r="H26" s="19">
        <f>SUM(H24:H25)</f>
        <v>0</v>
      </c>
      <c r="I26" s="39"/>
      <c r="J26" s="43"/>
    </row>
    <row r="27" customHeight="1" spans="1:10">
      <c r="A27" s="20">
        <v>5</v>
      </c>
      <c r="B27" s="21" t="s">
        <v>44</v>
      </c>
      <c r="C27" s="22">
        <v>0</v>
      </c>
      <c r="D27" s="20"/>
      <c r="E27" s="22">
        <f>C27*D27</f>
        <v>0</v>
      </c>
      <c r="F27" s="15">
        <v>0</v>
      </c>
      <c r="G27" s="15">
        <v>0</v>
      </c>
      <c r="H27" s="15">
        <f>F27+G27</f>
        <v>0</v>
      </c>
      <c r="I27" s="38"/>
      <c r="J27" s="36" t="s">
        <v>45</v>
      </c>
    </row>
    <row r="28" customHeight="1" spans="1:10">
      <c r="A28" s="23"/>
      <c r="B28" s="24"/>
      <c r="C28" s="25"/>
      <c r="D28" s="23"/>
      <c r="E28" s="25"/>
      <c r="F28" s="15">
        <v>0</v>
      </c>
      <c r="G28" s="15">
        <v>0</v>
      </c>
      <c r="H28" s="15">
        <f>F28+G28</f>
        <v>0</v>
      </c>
      <c r="I28" s="38"/>
      <c r="J28" s="37"/>
    </row>
    <row r="29" s="1" customFormat="1" customHeight="1" spans="1:10">
      <c r="A29" s="17"/>
      <c r="B29" s="18" t="s">
        <v>46</v>
      </c>
      <c r="C29" s="19">
        <f>SUM(C27)</f>
        <v>0</v>
      </c>
      <c r="D29" s="19">
        <f>SUM(D27)</f>
        <v>0</v>
      </c>
      <c r="E29" s="19">
        <f>SUM(E27)</f>
        <v>0</v>
      </c>
      <c r="F29" s="19">
        <f>SUM(F27:F28)</f>
        <v>0</v>
      </c>
      <c r="G29" s="19">
        <f>SUM(G27:G28)</f>
        <v>0</v>
      </c>
      <c r="H29" s="19">
        <f>SUM(H27:H28)</f>
        <v>0</v>
      </c>
      <c r="I29" s="39"/>
      <c r="J29" s="40"/>
    </row>
    <row r="30" customHeight="1" spans="1:10">
      <c r="A30" s="13">
        <v>6</v>
      </c>
      <c r="B30" s="14" t="s">
        <v>47</v>
      </c>
      <c r="C30" s="15">
        <v>0</v>
      </c>
      <c r="D30" s="16"/>
      <c r="E30" s="15">
        <f>C30*D30</f>
        <v>0</v>
      </c>
      <c r="F30" s="15">
        <v>0</v>
      </c>
      <c r="G30" s="15">
        <v>0</v>
      </c>
      <c r="H30" s="15">
        <f>F30+G30</f>
        <v>0</v>
      </c>
      <c r="I30" s="38"/>
      <c r="J30" s="36" t="s">
        <v>48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38"/>
      <c r="J31" s="42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38"/>
      <c r="J32" s="42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8"/>
      <c r="J33" s="42"/>
    </row>
    <row r="34" s="1" customFormat="1" customHeight="1" spans="1:10">
      <c r="A34" s="17"/>
      <c r="B34" s="18" t="s">
        <v>49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9"/>
      <c r="J34" s="43"/>
    </row>
    <row r="35" customHeight="1" spans="1:10">
      <c r="A35" s="13">
        <v>7</v>
      </c>
      <c r="B35" s="14" t="s">
        <v>50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38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8"/>
      <c r="J36" s="45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38"/>
      <c r="J37" s="45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38"/>
      <c r="J38" s="45"/>
    </row>
    <row r="39" s="1" customFormat="1" customHeight="1" spans="1:10">
      <c r="A39" s="17"/>
      <c r="B39" s="18" t="s">
        <v>52</v>
      </c>
      <c r="C39" s="19">
        <f>SUM(C35)</f>
        <v>0</v>
      </c>
      <c r="D39" s="19">
        <f>SUM(D35)</f>
        <v>0</v>
      </c>
      <c r="E39" s="19">
        <f>SUM(E35)</f>
        <v>0</v>
      </c>
      <c r="F39" s="19">
        <f>SUM(F35:F38)</f>
        <v>0</v>
      </c>
      <c r="G39" s="19">
        <f>SUM(G35:G38)</f>
        <v>0</v>
      </c>
      <c r="H39" s="19">
        <f>SUM(H35:H38)</f>
        <v>0</v>
      </c>
      <c r="I39" s="39"/>
      <c r="J39" s="46"/>
    </row>
    <row r="40" customHeight="1" spans="1:10">
      <c r="A40" s="13">
        <v>8</v>
      </c>
      <c r="B40" s="14" t="s">
        <v>53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38"/>
      <c r="J40" s="41" t="s">
        <v>54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38"/>
      <c r="J41" s="42"/>
    </row>
    <row r="42" s="1" customFormat="1" customHeight="1" spans="1:10">
      <c r="A42" s="17"/>
      <c r="B42" s="18" t="s">
        <v>55</v>
      </c>
      <c r="C42" s="19">
        <f>SUM(C40)</f>
        <v>0</v>
      </c>
      <c r="D42" s="19">
        <f>SUM(D40)</f>
        <v>0</v>
      </c>
      <c r="E42" s="19">
        <f>SUM(E40)</f>
        <v>0</v>
      </c>
      <c r="F42" s="19">
        <f>SUM(F40:F41)</f>
        <v>0</v>
      </c>
      <c r="G42" s="19">
        <f>SUM(G40:G41)</f>
        <v>0</v>
      </c>
      <c r="H42" s="19">
        <f>SUM(H40:H41)</f>
        <v>0</v>
      </c>
      <c r="I42" s="39"/>
      <c r="J42" s="43"/>
    </row>
    <row r="43" customHeight="1" spans="1:10">
      <c r="A43" s="13">
        <v>9</v>
      </c>
      <c r="B43" s="14" t="s">
        <v>56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38"/>
      <c r="J43" s="36" t="s">
        <v>57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38"/>
      <c r="J44" s="37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38"/>
      <c r="J45" s="37"/>
    </row>
    <row r="46" s="1" customFormat="1" customHeight="1" spans="1:10">
      <c r="A46" s="17"/>
      <c r="B46" s="18" t="s">
        <v>58</v>
      </c>
      <c r="C46" s="19">
        <f>SUM(C43)</f>
        <v>0</v>
      </c>
      <c r="D46" s="19">
        <f>SUM(D43)</f>
        <v>0</v>
      </c>
      <c r="E46" s="19">
        <f>SUM(E43)</f>
        <v>0</v>
      </c>
      <c r="F46" s="19">
        <f>SUM(F43:F45)</f>
        <v>0</v>
      </c>
      <c r="G46" s="19">
        <f>SUM(G43:G45)</f>
        <v>0</v>
      </c>
      <c r="H46" s="19">
        <f>SUM(H43:H45)</f>
        <v>0</v>
      </c>
      <c r="I46" s="39"/>
      <c r="J46" s="40"/>
    </row>
    <row r="47" customHeight="1" spans="1:10">
      <c r="A47" s="20">
        <v>10</v>
      </c>
      <c r="B47" s="14" t="s">
        <v>72</v>
      </c>
      <c r="C47" s="15">
        <v>0</v>
      </c>
      <c r="D47" s="16"/>
      <c r="E47" s="15">
        <f>C47*D47</f>
        <v>0</v>
      </c>
      <c r="F47" s="15">
        <v>0</v>
      </c>
      <c r="G47" s="15">
        <v>0</v>
      </c>
      <c r="H47" s="15">
        <f t="shared" ref="H47:H53" si="1">F47+G47</f>
        <v>0</v>
      </c>
      <c r="I47" s="38"/>
      <c r="J47" s="44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"/>
        <v>0</v>
      </c>
      <c r="I48" s="38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"/>
        <v>0</v>
      </c>
      <c r="I49" s="38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"/>
        <v>0</v>
      </c>
      <c r="I50" s="38"/>
      <c r="J50" s="45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"/>
        <v>0</v>
      </c>
      <c r="I51" s="38"/>
      <c r="J51" s="45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"/>
        <v>0</v>
      </c>
      <c r="I52" s="38"/>
      <c r="J52" s="45"/>
    </row>
    <row r="53" customHeight="1" spans="1:10">
      <c r="A53" s="23"/>
      <c r="B53" s="14"/>
      <c r="C53" s="15"/>
      <c r="D53" s="16"/>
      <c r="E53" s="15"/>
      <c r="F53" s="15">
        <v>0</v>
      </c>
      <c r="G53" s="15">
        <v>0</v>
      </c>
      <c r="H53" s="15">
        <f t="shared" si="1"/>
        <v>0</v>
      </c>
      <c r="I53" s="38"/>
      <c r="J53" s="45"/>
    </row>
    <row r="54" s="1" customFormat="1" customHeight="1" spans="1:10">
      <c r="A54" s="17"/>
      <c r="B54" s="18" t="s">
        <v>60</v>
      </c>
      <c r="C54" s="19">
        <f>SUM(C47)</f>
        <v>0</v>
      </c>
      <c r="D54" s="19">
        <f>SUM(D47)</f>
        <v>0</v>
      </c>
      <c r="E54" s="19">
        <f>SUM(E47)</f>
        <v>0</v>
      </c>
      <c r="F54" s="19">
        <f>SUM(F47:F53)</f>
        <v>0</v>
      </c>
      <c r="G54" s="19">
        <f>SUM(G47:G53)</f>
        <v>0</v>
      </c>
      <c r="H54" s="19">
        <f>SUM(H47:H53)</f>
        <v>0</v>
      </c>
      <c r="I54" s="39"/>
      <c r="J54" s="46"/>
    </row>
    <row r="55" customHeight="1" spans="1:10">
      <c r="A55" s="17"/>
      <c r="B55" s="18" t="s">
        <v>61</v>
      </c>
      <c r="C55" s="19">
        <f t="shared" ref="C55:H55" si="2">SUM(C54,C46,C42,C39,C34,C29,C26,C23,C16,C13)</f>
        <v>0</v>
      </c>
      <c r="D55" s="19">
        <f t="shared" si="2"/>
        <v>0</v>
      </c>
      <c r="E55" s="19">
        <f t="shared" si="2"/>
        <v>0</v>
      </c>
      <c r="F55" s="19">
        <f t="shared" si="2"/>
        <v>3068.61</v>
      </c>
      <c r="G55" s="19">
        <f t="shared" si="2"/>
        <v>0</v>
      </c>
      <c r="H55" s="19">
        <f t="shared" si="2"/>
        <v>3068.61</v>
      </c>
      <c r="I55" s="39"/>
      <c r="J55" s="47"/>
    </row>
    <row r="59" customHeight="1" spans="1:9">
      <c r="A59" s="27" t="s">
        <v>62</v>
      </c>
      <c r="B59" s="28"/>
      <c r="C59" s="29" t="s">
        <v>63</v>
      </c>
      <c r="D59" s="29"/>
      <c r="E59" s="29" t="s">
        <v>64</v>
      </c>
      <c r="F59" s="29"/>
      <c r="G59" s="29" t="s">
        <v>65</v>
      </c>
      <c r="H59" s="29"/>
      <c r="I59" s="48" t="s">
        <v>66</v>
      </c>
    </row>
    <row r="60" customHeight="1" spans="1:9">
      <c r="A60" s="30">
        <f>E55</f>
        <v>0</v>
      </c>
      <c r="B60" s="31"/>
      <c r="C60" s="31">
        <f>H55</f>
        <v>3068.61</v>
      </c>
      <c r="D60" s="31"/>
      <c r="E60" s="31">
        <f>F55</f>
        <v>3068.61</v>
      </c>
      <c r="F60" s="31"/>
      <c r="G60" s="31">
        <f>G55</f>
        <v>0</v>
      </c>
      <c r="H60" s="31"/>
      <c r="I60" s="49">
        <f>A60-C60</f>
        <v>-3068.61</v>
      </c>
    </row>
    <row r="62" customHeight="1" spans="1:9">
      <c r="A62" s="32" t="s">
        <v>67</v>
      </c>
      <c r="B62" s="1"/>
      <c r="C62" s="33" t="s">
        <v>68</v>
      </c>
      <c r="D62" s="32"/>
      <c r="E62" s="32" t="s">
        <v>69</v>
      </c>
      <c r="F62" s="32"/>
      <c r="G62" s="32" t="s">
        <v>70</v>
      </c>
      <c r="H62" s="32"/>
      <c r="I62" s="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A47:A53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B47:B53"/>
    <mergeCell ref="C8:C12"/>
    <mergeCell ref="C14:C15"/>
    <mergeCell ref="C17:C22"/>
    <mergeCell ref="C24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2"/>
    <mergeCell ref="D24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2"/>
    <mergeCell ref="E24:E25"/>
    <mergeCell ref="E27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陈虔</vt:lpstr>
      <vt:lpstr>吴思凡</vt:lpstr>
      <vt:lpstr>岑余</vt:lpstr>
      <vt:lpstr>唐子灵</vt:lpstr>
      <vt:lpstr>张雅菲</vt:lpstr>
      <vt:lpstr>霍总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Shake</dc:creator>
  <cp:lastModifiedBy>WPS_1704946722</cp:lastModifiedBy>
  <dcterms:created xsi:type="dcterms:W3CDTF">2020-12-24T06:25:00Z</dcterms:created>
  <dcterms:modified xsi:type="dcterms:W3CDTF">2024-05-20T03:35:22Z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DADDCA294C7B4B389DB25BF188F56FDD_13</vt:lpwstr>
  </property>
</Properties>
</file>