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<sst xmlns="http://schemas.openxmlformats.org/spreadsheetml/2006/main" count="124" uniqueCount="100">
  <si>
    <t>【借款报销单】</t>
  </si>
  <si>
    <t>团号：HMZA-190817-QSK182</t>
  </si>
  <si>
    <t>会议日期：2018.8.17-8.22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</si>
  <si>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</si>
  <si>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</si>
  <si>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</si>
  <si>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</si>
  <si>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</si>
  <si>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</si>
  <si>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</si>
  <si>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</si>
  <si>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</si>
  <si>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</si>
  <si>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</si>
  <si>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</si>
  <si>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</si>
  <si>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武文军 来回</t>
  </si>
  <si>
    <t>可用项目：租车费、大交通、过路费、过桥费。
加油费（仅试驾活动可用，且只可使用活动当时当地的加油票）</t>
  </si>
  <si>
    <t>陈焰 来回</t>
  </si>
  <si>
    <t>吴家志 来回</t>
  </si>
  <si>
    <t>汪磊 来回</t>
  </si>
  <si>
    <t>王宏善 来回</t>
  </si>
  <si>
    <t>程擂 来回</t>
  </si>
  <si>
    <t>陶冶 来回</t>
  </si>
  <si>
    <t>胡甄卿 来回</t>
  </si>
  <si>
    <t>陈佳林 来回</t>
  </si>
  <si>
    <t>张秋阳 来回</t>
  </si>
  <si>
    <t>王欣 来回</t>
  </si>
  <si>
    <t>贾昉 来回</t>
  </si>
  <si>
    <t>王占涛 来回</t>
  </si>
  <si>
    <t>吴晓健 来回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</si>
  <si>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</si>
  <si>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</si>
  <si>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</si>
  <si>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</si>
  <si>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</si>
  <si>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</si>
  <si>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</si>
  <si>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</si>
  <si>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司机、兼职用餐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</si>
  <si>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</si>
  <si>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</si>
  <si>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</si>
  <si>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</si>
  <si>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</si>
  <si>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</si>
  <si>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</si>
  <si>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</si>
  <si>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</si>
  <si>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</si>
  <si>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</si>
  <si>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</si>
  <si>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</si>
  <si>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</si>
  <si>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外方嘉宾境外住宿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</si>
  <si>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</si>
  <si>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</si>
  <si>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</si>
  <si>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</si>
  <si>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</si>
  <si>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</si>
  <si>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</si>
  <si>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</si>
  <si>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</si>
  <si>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</si>
  <si>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</si>
  <si>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陈微微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</si>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</sst>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0.00_ "/>
    <numFmt numFmtId="44" formatCode="_ &quot;￥&quot;* #,##0.00_ ;_ &quot;￥&quot;* \-#,##0.00_ ;_ &quot;￥&quot;* &quot;-&quot;??_ ;_ @_ "/>
  </numFmts>
  <fonts count="3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18" fillId="16" borderId="16" applyNumberFormat="0" applyAlignment="0" applyProtection="0">
      <alignment vertical="center"/>
    </xf>
    <xf numFmtId="0" fontId="29" fillId="32" borderId="2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40" fontId="7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0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view="pageBreakPreview" zoomScale="109" zoomScaleNormal="100" zoomScaleSheetLayoutView="109" topLeftCell="A58" workbookViewId="0">
      <selection activeCell="I9" sqref="I9"/>
    </sheetView>
  </sheetViews>
  <sheetFormatPr defaultColWidth="8.83333333333333" defaultRowHeight="21" customHeight="1"/>
  <cols>
    <col min="1" max="1" width="8.83333333333333" style="54"/>
    <col min="2" max="2" width="16.6666666666667" customWidth="1"/>
    <col min="3" max="3" width="13.1666666666667" style="55" customWidth="1"/>
    <col min="4" max="4" width="8.83333333333333" style="54"/>
    <col min="5" max="5" width="13.1666666666667" style="54" customWidth="1"/>
    <col min="6" max="6" width="10.1666666666667" customWidth="1"/>
    <col min="7" max="7" width="9.16666666666667" customWidth="1"/>
    <col min="8" max="8" width="11.5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135000</v>
      </c>
      <c r="D8" s="64">
        <v>1</v>
      </c>
      <c r="E8" s="67">
        <f>C8*D8</f>
        <v>135000</v>
      </c>
      <c r="F8" s="66">
        <v>2590</v>
      </c>
      <c r="G8" s="66">
        <v>0</v>
      </c>
      <c r="H8" s="66">
        <f>F8+G8</f>
        <v>2590</v>
      </c>
      <c r="I8" s="83" t="s">
        <v>16</v>
      </c>
      <c r="J8" s="84" t="s">
        <v>17</v>
      </c>
    </row>
    <row r="9" customHeight="1" spans="1:10">
      <c r="A9" s="64"/>
      <c r="B9" s="65"/>
      <c r="C9" s="66"/>
      <c r="D9" s="64"/>
      <c r="E9" s="67"/>
      <c r="F9" s="68">
        <v>14535</v>
      </c>
      <c r="G9" s="68">
        <v>0</v>
      </c>
      <c r="H9" s="68">
        <f t="shared" ref="H9:H21" si="0">F9+G9</f>
        <v>14535</v>
      </c>
      <c r="I9" s="83" t="s">
        <v>18</v>
      </c>
      <c r="J9" s="85"/>
    </row>
    <row r="10" customHeight="1" spans="1:10">
      <c r="A10" s="64"/>
      <c r="B10" s="65"/>
      <c r="C10" s="66"/>
      <c r="D10" s="64"/>
      <c r="E10" s="67"/>
      <c r="F10" s="66">
        <v>1938.5</v>
      </c>
      <c r="G10" s="66">
        <v>0</v>
      </c>
      <c r="H10" s="66">
        <f t="shared" si="0"/>
        <v>1938.5</v>
      </c>
      <c r="I10" s="83" t="s">
        <v>19</v>
      </c>
      <c r="J10" s="85"/>
    </row>
    <row r="11" customHeight="1" spans="1:10">
      <c r="A11" s="64"/>
      <c r="B11" s="65"/>
      <c r="C11" s="66"/>
      <c r="D11" s="64"/>
      <c r="E11" s="67"/>
      <c r="F11" s="66">
        <v>887</v>
      </c>
      <c r="G11" s="66">
        <v>0</v>
      </c>
      <c r="H11" s="66">
        <f t="shared" si="0"/>
        <v>887</v>
      </c>
      <c r="I11" s="83" t="s">
        <v>20</v>
      </c>
      <c r="J11" s="85"/>
    </row>
    <row r="12" customHeight="1" spans="1:10">
      <c r="A12" s="64"/>
      <c r="B12" s="65"/>
      <c r="C12" s="66"/>
      <c r="D12" s="64"/>
      <c r="E12" s="67"/>
      <c r="F12" s="66">
        <v>149.5</v>
      </c>
      <c r="G12" s="66">
        <v>0</v>
      </c>
      <c r="H12" s="66">
        <f t="shared" si="0"/>
        <v>149.5</v>
      </c>
      <c r="I12" s="83" t="s">
        <v>21</v>
      </c>
      <c r="J12" s="85"/>
    </row>
    <row r="13" customHeight="1" spans="1:10">
      <c r="A13" s="64"/>
      <c r="B13" s="65"/>
      <c r="C13" s="66"/>
      <c r="D13" s="64"/>
      <c r="E13" s="67"/>
      <c r="F13" s="66">
        <v>515.5</v>
      </c>
      <c r="G13" s="66">
        <v>0</v>
      </c>
      <c r="H13" s="66">
        <f t="shared" si="0"/>
        <v>515.5</v>
      </c>
      <c r="I13" s="83" t="s">
        <v>22</v>
      </c>
      <c r="J13" s="85"/>
    </row>
    <row r="14" customHeight="1" spans="1:10">
      <c r="A14" s="64"/>
      <c r="B14" s="65"/>
      <c r="C14" s="66"/>
      <c r="D14" s="64"/>
      <c r="E14" s="67"/>
      <c r="F14" s="66">
        <v>748.5</v>
      </c>
      <c r="G14" s="66">
        <v>0</v>
      </c>
      <c r="H14" s="66">
        <f t="shared" si="0"/>
        <v>748.5</v>
      </c>
      <c r="I14" s="83" t="s">
        <v>23</v>
      </c>
      <c r="J14" s="85"/>
    </row>
    <row r="15" customHeight="1" spans="1:10">
      <c r="A15" s="64"/>
      <c r="B15" s="65"/>
      <c r="C15" s="66"/>
      <c r="D15" s="64"/>
      <c r="E15" s="67"/>
      <c r="F15" s="66">
        <v>1116</v>
      </c>
      <c r="G15" s="66">
        <v>0</v>
      </c>
      <c r="H15" s="66">
        <f t="shared" si="0"/>
        <v>1116</v>
      </c>
      <c r="I15" s="83" t="s">
        <v>24</v>
      </c>
      <c r="J15" s="85"/>
    </row>
    <row r="16" customHeight="1" spans="1:10">
      <c r="A16" s="64"/>
      <c r="B16" s="65"/>
      <c r="C16" s="66"/>
      <c r="D16" s="64"/>
      <c r="E16" s="67"/>
      <c r="F16" s="66">
        <v>1234</v>
      </c>
      <c r="G16" s="66">
        <v>0</v>
      </c>
      <c r="H16" s="66">
        <f t="shared" si="0"/>
        <v>1234</v>
      </c>
      <c r="I16" s="83" t="s">
        <v>25</v>
      </c>
      <c r="J16" s="85"/>
    </row>
    <row r="17" customHeight="1" spans="1:10">
      <c r="A17" s="64"/>
      <c r="B17" s="65"/>
      <c r="C17" s="66"/>
      <c r="D17" s="64"/>
      <c r="E17" s="67"/>
      <c r="F17" s="66">
        <v>369</v>
      </c>
      <c r="G17" s="66">
        <v>0</v>
      </c>
      <c r="H17" s="66">
        <f t="shared" si="0"/>
        <v>369</v>
      </c>
      <c r="I17" s="83" t="s">
        <v>26</v>
      </c>
      <c r="J17" s="85"/>
    </row>
    <row r="18" customHeight="1" spans="1:10">
      <c r="A18" s="64"/>
      <c r="B18" s="65"/>
      <c r="C18" s="66"/>
      <c r="D18" s="64"/>
      <c r="E18" s="67"/>
      <c r="F18" s="66">
        <v>379</v>
      </c>
      <c r="G18" s="66">
        <v>0</v>
      </c>
      <c r="H18" s="66">
        <f t="shared" si="0"/>
        <v>379</v>
      </c>
      <c r="I18" s="83" t="s">
        <v>27</v>
      </c>
      <c r="J18" s="85"/>
    </row>
    <row r="19" customHeight="1" spans="1:10">
      <c r="A19" s="64"/>
      <c r="B19" s="65"/>
      <c r="C19" s="66"/>
      <c r="D19" s="64"/>
      <c r="E19" s="67"/>
      <c r="F19" s="66">
        <v>379</v>
      </c>
      <c r="G19" s="66">
        <v>0</v>
      </c>
      <c r="H19" s="66">
        <f t="shared" si="0"/>
        <v>379</v>
      </c>
      <c r="I19" s="83" t="s">
        <v>28</v>
      </c>
      <c r="J19" s="85"/>
    </row>
    <row r="20" customHeight="1" spans="1:10">
      <c r="A20" s="64"/>
      <c r="B20" s="65"/>
      <c r="C20" s="66"/>
      <c r="D20" s="64"/>
      <c r="E20" s="67"/>
      <c r="F20" s="66">
        <v>323</v>
      </c>
      <c r="G20" s="66">
        <v>0</v>
      </c>
      <c r="H20" s="66">
        <f t="shared" si="0"/>
        <v>323</v>
      </c>
      <c r="I20" s="83" t="s">
        <v>29</v>
      </c>
      <c r="J20" s="85"/>
    </row>
    <row r="21" customHeight="1" spans="1:10">
      <c r="A21" s="64"/>
      <c r="B21" s="65"/>
      <c r="C21" s="66"/>
      <c r="D21" s="64"/>
      <c r="E21" s="67"/>
      <c r="F21" s="66">
        <v>1106</v>
      </c>
      <c r="G21" s="66">
        <v>0</v>
      </c>
      <c r="H21" s="66">
        <f t="shared" si="0"/>
        <v>1106</v>
      </c>
      <c r="I21" s="83" t="s">
        <v>30</v>
      </c>
      <c r="J21" s="85"/>
    </row>
    <row r="22" s="53" customFormat="1" customHeight="1" spans="1:10">
      <c r="A22" s="69"/>
      <c r="B22" s="70" t="s">
        <v>31</v>
      </c>
      <c r="C22" s="71">
        <f>SUM(C8)</f>
        <v>135000</v>
      </c>
      <c r="D22" s="72">
        <f>SUM(D8)</f>
        <v>1</v>
      </c>
      <c r="E22" s="72">
        <f>SUM(E8)</f>
        <v>135000</v>
      </c>
      <c r="F22" s="71">
        <f>SUM(F8:F21)</f>
        <v>26270</v>
      </c>
      <c r="G22" s="71">
        <f>SUM(G8:G21)</f>
        <v>0</v>
      </c>
      <c r="H22" s="71">
        <f>SUM(H8:H21)</f>
        <v>26270</v>
      </c>
      <c r="I22" s="86"/>
      <c r="J22" s="87"/>
    </row>
    <row r="23" customHeight="1" spans="1:10">
      <c r="A23" s="73">
        <v>2</v>
      </c>
      <c r="B23" s="74" t="s">
        <v>32</v>
      </c>
      <c r="C23" s="75">
        <v>0</v>
      </c>
      <c r="D23" s="73">
        <v>0</v>
      </c>
      <c r="E23" s="75">
        <f>C23*D23</f>
        <v>0</v>
      </c>
      <c r="F23" s="66">
        <v>0</v>
      </c>
      <c r="G23" s="66">
        <v>0</v>
      </c>
      <c r="H23" s="66">
        <f>F23+G23</f>
        <v>0</v>
      </c>
      <c r="I23" s="83"/>
      <c r="J23" s="84" t="s">
        <v>33</v>
      </c>
    </row>
    <row r="24" customHeight="1" spans="1:10">
      <c r="A24" s="76"/>
      <c r="B24" s="77"/>
      <c r="C24" s="78"/>
      <c r="D24" s="76"/>
      <c r="E24" s="78"/>
      <c r="F24" s="66">
        <v>0</v>
      </c>
      <c r="G24" s="66">
        <v>0</v>
      </c>
      <c r="H24" s="66">
        <f t="shared" ref="H24" si="1">F24+G24</f>
        <v>0</v>
      </c>
      <c r="I24" s="83"/>
      <c r="J24" s="85"/>
    </row>
    <row r="25" s="53" customFormat="1" customHeight="1" spans="1:10">
      <c r="A25" s="69"/>
      <c r="B25" s="70" t="s">
        <v>34</v>
      </c>
      <c r="C25" s="71">
        <f>SUM(C23)</f>
        <v>0</v>
      </c>
      <c r="D25" s="72">
        <f>SUM(D23)</f>
        <v>0</v>
      </c>
      <c r="E25" s="72">
        <f>SUM(E23)</f>
        <v>0</v>
      </c>
      <c r="F25" s="71">
        <f>SUM(F23:F24)</f>
        <v>0</v>
      </c>
      <c r="G25" s="71">
        <f>SUM(G23:G24)</f>
        <v>0</v>
      </c>
      <c r="H25" s="71">
        <f>SUM(H23:H24)</f>
        <v>0</v>
      </c>
      <c r="I25" s="86"/>
      <c r="J25" s="87"/>
    </row>
    <row r="26" customHeight="1" spans="1:10">
      <c r="A26" s="64">
        <v>3</v>
      </c>
      <c r="B26" s="65" t="s">
        <v>35</v>
      </c>
      <c r="C26" s="66">
        <v>15000</v>
      </c>
      <c r="D26" s="64">
        <v>1</v>
      </c>
      <c r="E26" s="67">
        <f>C26*D26</f>
        <v>15000</v>
      </c>
      <c r="F26" s="66">
        <v>0</v>
      </c>
      <c r="G26" s="66">
        <v>0</v>
      </c>
      <c r="H26" s="66">
        <f>F26+G26</f>
        <v>0</v>
      </c>
      <c r="I26" s="88"/>
      <c r="J26" s="89" t="s">
        <v>36</v>
      </c>
    </row>
    <row r="27" customHeight="1" spans="1:10">
      <c r="A27" s="64"/>
      <c r="B27" s="65"/>
      <c r="C27" s="66"/>
      <c r="D27" s="64"/>
      <c r="E27" s="67"/>
      <c r="F27" s="66">
        <v>0</v>
      </c>
      <c r="G27" s="66">
        <v>0</v>
      </c>
      <c r="H27" s="66">
        <f>F27+G27</f>
        <v>0</v>
      </c>
      <c r="I27" s="88"/>
      <c r="J27" s="90"/>
    </row>
    <row r="28" customHeight="1" spans="1:10">
      <c r="A28" s="64"/>
      <c r="B28" s="65"/>
      <c r="C28" s="66"/>
      <c r="D28" s="64"/>
      <c r="E28" s="67"/>
      <c r="F28" s="66">
        <v>0</v>
      </c>
      <c r="G28" s="66">
        <v>0</v>
      </c>
      <c r="H28" s="66">
        <f>F28+G28</f>
        <v>0</v>
      </c>
      <c r="I28" s="83"/>
      <c r="J28" s="90"/>
    </row>
    <row r="29" customHeight="1" spans="1:10">
      <c r="A29" s="64"/>
      <c r="B29" s="65"/>
      <c r="C29" s="66"/>
      <c r="D29" s="64"/>
      <c r="E29" s="67"/>
      <c r="F29" s="66">
        <v>0</v>
      </c>
      <c r="G29" s="66">
        <v>0</v>
      </c>
      <c r="H29" s="66">
        <f>F29+G29</f>
        <v>0</v>
      </c>
      <c r="I29" s="83"/>
      <c r="J29" s="90"/>
    </row>
    <row r="30" s="53" customFormat="1" customHeight="1" spans="1:10">
      <c r="A30" s="69"/>
      <c r="B30" s="70" t="s">
        <v>37</v>
      </c>
      <c r="C30" s="71">
        <f>SUM(C26)</f>
        <v>15000</v>
      </c>
      <c r="D30" s="72">
        <f t="shared" ref="D30:E30" si="2">SUM(D26)</f>
        <v>1</v>
      </c>
      <c r="E30" s="72">
        <f t="shared" si="2"/>
        <v>15000</v>
      </c>
      <c r="F30" s="71">
        <f>SUM(F26:F29)</f>
        <v>0</v>
      </c>
      <c r="G30" s="71">
        <f t="shared" ref="G30:H30" si="3">SUM(G26:G29)</f>
        <v>0</v>
      </c>
      <c r="H30" s="71">
        <f t="shared" si="3"/>
        <v>0</v>
      </c>
      <c r="I30" s="86"/>
      <c r="J30" s="91"/>
    </row>
    <row r="31" customHeight="1" spans="1:10">
      <c r="A31" s="64">
        <v>4</v>
      </c>
      <c r="B31" s="65" t="s">
        <v>38</v>
      </c>
      <c r="C31" s="66">
        <v>0</v>
      </c>
      <c r="D31" s="64">
        <v>1</v>
      </c>
      <c r="E31" s="67">
        <f>C31*D31</f>
        <v>0</v>
      </c>
      <c r="F31" s="66">
        <v>462</v>
      </c>
      <c r="G31" s="66">
        <v>0</v>
      </c>
      <c r="H31" s="66">
        <f t="shared" ref="H31:H36" si="4">F31+G31</f>
        <v>462</v>
      </c>
      <c r="I31" s="83" t="s">
        <v>39</v>
      </c>
      <c r="J31" s="89" t="s">
        <v>40</v>
      </c>
    </row>
    <row r="32" customHeight="1" spans="1:10">
      <c r="A32" s="64"/>
      <c r="B32" s="65"/>
      <c r="C32" s="66"/>
      <c r="D32" s="64"/>
      <c r="E32" s="67"/>
      <c r="F32" s="66">
        <v>1153.5</v>
      </c>
      <c r="G32" s="66">
        <v>0</v>
      </c>
      <c r="H32" s="66">
        <f t="shared" si="4"/>
        <v>1153.5</v>
      </c>
      <c r="I32" s="83" t="s">
        <v>39</v>
      </c>
      <c r="J32" s="90"/>
    </row>
    <row r="33" customHeight="1" spans="1:10">
      <c r="A33" s="64"/>
      <c r="B33" s="65"/>
      <c r="C33" s="66"/>
      <c r="D33" s="64"/>
      <c r="E33" s="67"/>
      <c r="F33" s="66">
        <v>577.5</v>
      </c>
      <c r="G33" s="66">
        <v>0</v>
      </c>
      <c r="H33" s="66">
        <f t="shared" si="4"/>
        <v>577.5</v>
      </c>
      <c r="I33" s="83" t="s">
        <v>39</v>
      </c>
      <c r="J33" s="90"/>
    </row>
    <row r="34" customHeight="1" spans="1:10">
      <c r="A34" s="64"/>
      <c r="B34" s="65"/>
      <c r="C34" s="66"/>
      <c r="D34" s="64"/>
      <c r="E34" s="67"/>
      <c r="F34" s="66">
        <v>3850</v>
      </c>
      <c r="G34" s="66">
        <v>0</v>
      </c>
      <c r="H34" s="66">
        <f t="shared" si="4"/>
        <v>3850</v>
      </c>
      <c r="I34" s="83" t="s">
        <v>39</v>
      </c>
      <c r="J34" s="90"/>
    </row>
    <row r="35" customHeight="1" spans="1:10">
      <c r="A35" s="64"/>
      <c r="B35" s="65"/>
      <c r="C35" s="66"/>
      <c r="D35" s="64"/>
      <c r="E35" s="67"/>
      <c r="F35" s="66">
        <v>5005</v>
      </c>
      <c r="G35" s="66">
        <v>0</v>
      </c>
      <c r="H35" s="66">
        <f t="shared" si="4"/>
        <v>5005</v>
      </c>
      <c r="I35" s="83" t="s">
        <v>39</v>
      </c>
      <c r="J35" s="90"/>
    </row>
    <row r="36" customHeight="1" spans="1:10">
      <c r="A36" s="64"/>
      <c r="B36" s="65"/>
      <c r="C36" s="66"/>
      <c r="D36" s="64"/>
      <c r="E36" s="67"/>
      <c r="F36" s="66">
        <v>154</v>
      </c>
      <c r="G36" s="66">
        <v>0</v>
      </c>
      <c r="H36" s="66">
        <f t="shared" si="4"/>
        <v>154</v>
      </c>
      <c r="I36" s="83" t="s">
        <v>39</v>
      </c>
      <c r="J36" s="90"/>
    </row>
    <row r="37" s="53" customFormat="1" customHeight="1" spans="1:10">
      <c r="A37" s="69"/>
      <c r="B37" s="70" t="s">
        <v>41</v>
      </c>
      <c r="C37" s="71">
        <f>C31</f>
        <v>0</v>
      </c>
      <c r="D37" s="72">
        <f>D31</f>
        <v>1</v>
      </c>
      <c r="E37" s="72">
        <f>E31</f>
        <v>0</v>
      </c>
      <c r="F37" s="71">
        <f>SUM(F31:F36)</f>
        <v>11202</v>
      </c>
      <c r="G37" s="71">
        <f>SUM(G31:G36)</f>
        <v>0</v>
      </c>
      <c r="H37" s="71">
        <f>SUM(H31:H36)</f>
        <v>11202</v>
      </c>
      <c r="I37" s="86"/>
      <c r="J37" s="91"/>
    </row>
    <row r="38" customHeight="1" spans="1:10">
      <c r="A38" s="73">
        <v>5</v>
      </c>
      <c r="B38" s="74" t="s">
        <v>42</v>
      </c>
      <c r="C38" s="66">
        <v>0</v>
      </c>
      <c r="D38" s="64">
        <v>1</v>
      </c>
      <c r="E38" s="67">
        <v>0</v>
      </c>
      <c r="F38" s="66">
        <v>0</v>
      </c>
      <c r="G38" s="66">
        <v>0</v>
      </c>
      <c r="H38" s="66">
        <v>0</v>
      </c>
      <c r="I38" s="83"/>
      <c r="J38" s="84" t="s">
        <v>43</v>
      </c>
    </row>
    <row r="39" customHeight="1" spans="1:10">
      <c r="A39" s="76"/>
      <c r="B39" s="77"/>
      <c r="C39" s="66">
        <v>0</v>
      </c>
      <c r="D39" s="64">
        <v>0</v>
      </c>
      <c r="E39" s="67">
        <v>0</v>
      </c>
      <c r="F39" s="66">
        <v>0</v>
      </c>
      <c r="G39" s="66">
        <v>0</v>
      </c>
      <c r="H39" s="66">
        <f t="shared" ref="H39" si="5">F39+G39</f>
        <v>0</v>
      </c>
      <c r="I39" s="83"/>
      <c r="J39" s="85"/>
    </row>
    <row r="40" s="53" customFormat="1" customHeight="1" spans="1:10">
      <c r="A40" s="69"/>
      <c r="B40" s="70" t="s">
        <v>44</v>
      </c>
      <c r="C40" s="71">
        <f>SUM(C38)</f>
        <v>0</v>
      </c>
      <c r="D40" s="72">
        <f t="shared" ref="D40" si="6">SUM(D38)</f>
        <v>1</v>
      </c>
      <c r="E40" s="72">
        <f>E38</f>
        <v>0</v>
      </c>
      <c r="F40" s="71">
        <f>SUM(F38:F39)</f>
        <v>0</v>
      </c>
      <c r="G40" s="71">
        <v>0</v>
      </c>
      <c r="H40" s="71">
        <v>0</v>
      </c>
      <c r="I40" s="86"/>
      <c r="J40" s="87"/>
    </row>
    <row r="41" customHeight="1" spans="1:10">
      <c r="A41" s="64">
        <v>6</v>
      </c>
      <c r="B41" s="65" t="s">
        <v>45</v>
      </c>
      <c r="C41" s="66">
        <v>0</v>
      </c>
      <c r="D41" s="64">
        <v>0</v>
      </c>
      <c r="E41" s="67">
        <f t="shared" ref="E37:E54" si="7">C41*D41</f>
        <v>0</v>
      </c>
      <c r="F41" s="66">
        <v>0</v>
      </c>
      <c r="G41" s="66">
        <v>0</v>
      </c>
      <c r="H41" s="66">
        <f t="shared" ref="H37:H56" si="8">F41+G41</f>
        <v>0</v>
      </c>
      <c r="I41" s="83"/>
      <c r="J41" s="84" t="s">
        <v>46</v>
      </c>
    </row>
    <row r="42" customHeight="1" spans="1:10">
      <c r="A42" s="64"/>
      <c r="B42" s="65"/>
      <c r="C42" s="66"/>
      <c r="D42" s="64"/>
      <c r="E42" s="67"/>
      <c r="F42" s="66">
        <v>0</v>
      </c>
      <c r="G42" s="66">
        <v>0</v>
      </c>
      <c r="H42" s="66">
        <f t="shared" si="8"/>
        <v>0</v>
      </c>
      <c r="I42" s="83"/>
      <c r="J42" s="90"/>
    </row>
    <row r="43" customHeight="1" spans="1:10">
      <c r="A43" s="64"/>
      <c r="B43" s="65"/>
      <c r="C43" s="66"/>
      <c r="D43" s="64"/>
      <c r="E43" s="67"/>
      <c r="F43" s="66">
        <v>0</v>
      </c>
      <c r="G43" s="66">
        <v>0</v>
      </c>
      <c r="H43" s="66">
        <f t="shared" si="8"/>
        <v>0</v>
      </c>
      <c r="I43" s="83"/>
      <c r="J43" s="90"/>
    </row>
    <row r="44" customHeight="1" spans="1:10">
      <c r="A44" s="64"/>
      <c r="B44" s="65"/>
      <c r="C44" s="66"/>
      <c r="D44" s="64"/>
      <c r="E44" s="67"/>
      <c r="F44" s="66">
        <v>0</v>
      </c>
      <c r="G44" s="66">
        <v>0</v>
      </c>
      <c r="H44" s="66">
        <f t="shared" si="8"/>
        <v>0</v>
      </c>
      <c r="I44" s="83"/>
      <c r="J44" s="90"/>
    </row>
    <row r="45" s="53" customFormat="1" customHeight="1" spans="1:10">
      <c r="A45" s="69"/>
      <c r="B45" s="70" t="s">
        <v>47</v>
      </c>
      <c r="C45" s="71">
        <f>SUM(C41)</f>
        <v>0</v>
      </c>
      <c r="D45" s="72">
        <f t="shared" ref="D45:E45" si="9">SUM(D41)</f>
        <v>0</v>
      </c>
      <c r="E45" s="72">
        <f t="shared" si="9"/>
        <v>0</v>
      </c>
      <c r="F45" s="71">
        <f>SUM(F41:F44)</f>
        <v>0</v>
      </c>
      <c r="G45" s="71">
        <f t="shared" ref="G45:H45" si="10">SUM(G41:G44)</f>
        <v>0</v>
      </c>
      <c r="H45" s="71">
        <f t="shared" si="10"/>
        <v>0</v>
      </c>
      <c r="I45" s="86"/>
      <c r="J45" s="91"/>
    </row>
    <row r="46" customHeight="1" spans="1:10">
      <c r="A46" s="64">
        <v>7</v>
      </c>
      <c r="B46" s="65" t="s">
        <v>48</v>
      </c>
      <c r="C46" s="66">
        <v>0</v>
      </c>
      <c r="D46" s="64">
        <v>0</v>
      </c>
      <c r="E46" s="67">
        <f t="shared" si="7"/>
        <v>0</v>
      </c>
      <c r="F46" s="66">
        <v>0</v>
      </c>
      <c r="G46" s="66">
        <v>0</v>
      </c>
      <c r="H46" s="66">
        <f t="shared" si="8"/>
        <v>0</v>
      </c>
      <c r="I46" s="83"/>
      <c r="J46" s="92"/>
    </row>
    <row r="47" customHeight="1" spans="1:10">
      <c r="A47" s="64"/>
      <c r="B47" s="65"/>
      <c r="C47" s="66"/>
      <c r="D47" s="64"/>
      <c r="E47" s="67"/>
      <c r="F47" s="66">
        <v>0</v>
      </c>
      <c r="G47" s="66">
        <v>0</v>
      </c>
      <c r="H47" s="66">
        <f t="shared" si="8"/>
        <v>0</v>
      </c>
      <c r="I47" s="83"/>
      <c r="J47" s="93"/>
    </row>
    <row r="48" customHeight="1" spans="1:10">
      <c r="A48" s="64"/>
      <c r="B48" s="65"/>
      <c r="C48" s="66"/>
      <c r="D48" s="64"/>
      <c r="E48" s="67"/>
      <c r="F48" s="66">
        <v>0</v>
      </c>
      <c r="G48" s="66">
        <v>0</v>
      </c>
      <c r="H48" s="66">
        <f t="shared" si="8"/>
        <v>0</v>
      </c>
      <c r="I48" s="83"/>
      <c r="J48" s="93"/>
    </row>
    <row r="49" customHeight="1" spans="1:10">
      <c r="A49" s="64"/>
      <c r="B49" s="65"/>
      <c r="C49" s="66"/>
      <c r="D49" s="64"/>
      <c r="E49" s="67"/>
      <c r="F49" s="66">
        <v>0</v>
      </c>
      <c r="G49" s="66">
        <v>0</v>
      </c>
      <c r="H49" s="66">
        <f t="shared" si="8"/>
        <v>0</v>
      </c>
      <c r="I49" s="83"/>
      <c r="J49" s="93"/>
    </row>
    <row r="50" s="53" customFormat="1" customHeight="1" spans="1:10">
      <c r="A50" s="69"/>
      <c r="B50" s="70" t="s">
        <v>49</v>
      </c>
      <c r="C50" s="71">
        <f>SUM(C46)</f>
        <v>0</v>
      </c>
      <c r="D50" s="72">
        <f t="shared" ref="D50:E50" si="11">SUM(D46)</f>
        <v>0</v>
      </c>
      <c r="E50" s="72">
        <f t="shared" si="11"/>
        <v>0</v>
      </c>
      <c r="F50" s="71">
        <f>SUM(F46:F49)</f>
        <v>0</v>
      </c>
      <c r="G50" s="71">
        <f t="shared" ref="G50:H50" si="12">SUM(G46:G49)</f>
        <v>0</v>
      </c>
      <c r="H50" s="71">
        <f t="shared" si="12"/>
        <v>0</v>
      </c>
      <c r="I50" s="86"/>
      <c r="J50" s="94"/>
    </row>
    <row r="51" customHeight="1" spans="1:10">
      <c r="A51" s="64">
        <v>8</v>
      </c>
      <c r="B51" s="65" t="s">
        <v>50</v>
      </c>
      <c r="C51" s="66">
        <v>0</v>
      </c>
      <c r="D51" s="64">
        <v>0</v>
      </c>
      <c r="E51" s="67">
        <f t="shared" si="7"/>
        <v>0</v>
      </c>
      <c r="F51" s="66">
        <v>0</v>
      </c>
      <c r="G51" s="66">
        <v>0</v>
      </c>
      <c r="H51" s="66">
        <f t="shared" si="8"/>
        <v>0</v>
      </c>
      <c r="I51" s="83"/>
      <c r="J51" s="89" t="s">
        <v>51</v>
      </c>
    </row>
    <row r="52" customHeight="1" spans="1:10">
      <c r="A52" s="64"/>
      <c r="B52" s="65"/>
      <c r="C52" s="66"/>
      <c r="D52" s="64"/>
      <c r="E52" s="67"/>
      <c r="F52" s="66">
        <v>0</v>
      </c>
      <c r="G52" s="66">
        <v>0</v>
      </c>
      <c r="H52" s="66">
        <f t="shared" si="8"/>
        <v>0</v>
      </c>
      <c r="I52" s="83"/>
      <c r="J52" s="90"/>
    </row>
    <row r="53" s="53" customFormat="1" customHeight="1" spans="1:10">
      <c r="A53" s="69"/>
      <c r="B53" s="70" t="s">
        <v>52</v>
      </c>
      <c r="C53" s="71">
        <f>SUM(C51)</f>
        <v>0</v>
      </c>
      <c r="D53" s="72">
        <f t="shared" ref="D53:E53" si="13">SUM(D51)</f>
        <v>0</v>
      </c>
      <c r="E53" s="72">
        <f t="shared" si="13"/>
        <v>0</v>
      </c>
      <c r="F53" s="71">
        <f>SUM(F51:F52)</f>
        <v>0</v>
      </c>
      <c r="G53" s="71">
        <f t="shared" ref="G53:H53" si="14">SUM(G51:G52)</f>
        <v>0</v>
      </c>
      <c r="H53" s="71">
        <f t="shared" si="14"/>
        <v>0</v>
      </c>
      <c r="I53" s="86"/>
      <c r="J53" s="91"/>
    </row>
    <row r="54" customHeight="1" spans="1:10">
      <c r="A54" s="64">
        <v>9</v>
      </c>
      <c r="B54" s="65" t="s">
        <v>53</v>
      </c>
      <c r="C54" s="66">
        <v>0</v>
      </c>
      <c r="D54" s="64">
        <v>0</v>
      </c>
      <c r="E54" s="67">
        <f t="shared" si="7"/>
        <v>0</v>
      </c>
      <c r="F54" s="66">
        <v>5953.28</v>
      </c>
      <c r="G54" s="66">
        <v>0</v>
      </c>
      <c r="H54" s="66">
        <f t="shared" si="8"/>
        <v>5953.28</v>
      </c>
      <c r="I54" s="83" t="s">
        <v>54</v>
      </c>
      <c r="J54" s="84" t="s">
        <v>55</v>
      </c>
    </row>
    <row r="55" customHeight="1" spans="1:10">
      <c r="A55" s="64"/>
      <c r="B55" s="65"/>
      <c r="C55" s="66"/>
      <c r="D55" s="64"/>
      <c r="E55" s="67"/>
      <c r="F55" s="66">
        <v>0</v>
      </c>
      <c r="G55" s="66">
        <v>0</v>
      </c>
      <c r="H55" s="66">
        <f t="shared" si="8"/>
        <v>0</v>
      </c>
      <c r="I55" s="83"/>
      <c r="J55" s="85"/>
    </row>
    <row r="56" customHeight="1" spans="1:10">
      <c r="A56" s="64"/>
      <c r="B56" s="65"/>
      <c r="C56" s="66"/>
      <c r="D56" s="64"/>
      <c r="E56" s="67"/>
      <c r="F56" s="66">
        <v>0</v>
      </c>
      <c r="G56" s="66">
        <v>0</v>
      </c>
      <c r="H56" s="66">
        <f t="shared" si="8"/>
        <v>0</v>
      </c>
      <c r="I56" s="83"/>
      <c r="J56" s="85"/>
    </row>
    <row r="57" s="53" customFormat="1" customHeight="1" spans="1:10">
      <c r="A57" s="69"/>
      <c r="B57" s="70" t="s">
        <v>56</v>
      </c>
      <c r="C57" s="71">
        <f>SUM(C54)</f>
        <v>0</v>
      </c>
      <c r="D57" s="72">
        <f t="shared" ref="D57:E57" si="15">SUM(D54)</f>
        <v>0</v>
      </c>
      <c r="E57" s="72">
        <f t="shared" si="15"/>
        <v>0</v>
      </c>
      <c r="F57" s="71">
        <f>SUM(F54:F56)</f>
        <v>5953.28</v>
      </c>
      <c r="G57" s="71">
        <f t="shared" ref="G57:H57" si="16">SUM(G54:G56)</f>
        <v>0</v>
      </c>
      <c r="H57" s="71">
        <f t="shared" si="16"/>
        <v>5953.28</v>
      </c>
      <c r="I57" s="86"/>
      <c r="J57" s="87"/>
    </row>
    <row r="58" customHeight="1" spans="1:10">
      <c r="A58" s="76">
        <v>10</v>
      </c>
      <c r="B58" s="65" t="s">
        <v>57</v>
      </c>
      <c r="C58" s="66">
        <v>0</v>
      </c>
      <c r="D58" s="64">
        <v>0</v>
      </c>
      <c r="E58" s="67">
        <v>0</v>
      </c>
      <c r="F58" s="66">
        <v>0</v>
      </c>
      <c r="G58" s="66">
        <v>0</v>
      </c>
      <c r="H58" s="66">
        <v>0</v>
      </c>
      <c r="I58" s="83"/>
      <c r="J58" s="93"/>
    </row>
    <row r="59" s="53" customFormat="1" customHeight="1" spans="1:10">
      <c r="A59" s="69"/>
      <c r="B59" s="70" t="s">
        <v>58</v>
      </c>
      <c r="C59" s="71">
        <f>C58</f>
        <v>0</v>
      </c>
      <c r="D59" s="72">
        <f>D58</f>
        <v>0</v>
      </c>
      <c r="E59" s="72">
        <f>E58</f>
        <v>0</v>
      </c>
      <c r="F59" s="71">
        <f>SUM(F58:F58)</f>
        <v>0</v>
      </c>
      <c r="G59" s="71">
        <f>SUM(G58:G58)</f>
        <v>0</v>
      </c>
      <c r="H59" s="71">
        <f>H58</f>
        <v>0</v>
      </c>
      <c r="I59" s="86"/>
      <c r="J59" s="94"/>
    </row>
    <row r="60" customHeight="1" spans="1:10">
      <c r="A60" s="69"/>
      <c r="B60" s="70" t="s">
        <v>59</v>
      </c>
      <c r="C60" s="71">
        <f>SUM(C59,C57,C53,C50,C45,C40,C37,C30,C25,C22)</f>
        <v>150000</v>
      </c>
      <c r="D60" s="72">
        <f>SUM(D59,D57,D53,D50,D45,D40,D37,D30,D25,D22)</f>
        <v>4</v>
      </c>
      <c r="E60" s="72">
        <f>SUM(E59,E57,E53,E50,E45,E40,E37,E30,E25,E22)</f>
        <v>150000</v>
      </c>
      <c r="F60" s="71">
        <f>SUM(F59,F57,F53,F50,F45,F40,F37,F30,F25,F22)</f>
        <v>43425.28</v>
      </c>
      <c r="G60" s="71">
        <f>SUM(G59,G57,G53,G50,G45,G40,G37,G30,G25,G22)</f>
        <v>0</v>
      </c>
      <c r="H60" s="71">
        <f>H22+H30+H25+H37+H40+H45+H50+H53+H57+H59</f>
        <v>43425.28</v>
      </c>
      <c r="I60" s="86"/>
      <c r="J60" s="95"/>
    </row>
    <row r="64" customHeight="1" spans="1:9">
      <c r="A64" s="79" t="s">
        <v>60</v>
      </c>
      <c r="B64" s="80"/>
      <c r="C64" s="81" t="s">
        <v>61</v>
      </c>
      <c r="D64" s="81"/>
      <c r="E64" s="81" t="s">
        <v>62</v>
      </c>
      <c r="F64" s="81"/>
      <c r="G64" s="81" t="s">
        <v>63</v>
      </c>
      <c r="H64" s="81"/>
      <c r="I64" s="96" t="s">
        <v>64</v>
      </c>
    </row>
    <row r="65" customHeight="1" spans="1:9">
      <c r="A65" s="97">
        <f>E60</f>
        <v>150000</v>
      </c>
      <c r="B65" s="98"/>
      <c r="C65" s="98">
        <f>H60</f>
        <v>43425.28</v>
      </c>
      <c r="D65" s="98"/>
      <c r="E65" s="98">
        <f>F60</f>
        <v>43425.28</v>
      </c>
      <c r="F65" s="98"/>
      <c r="G65" s="98">
        <f>G60</f>
        <v>0</v>
      </c>
      <c r="H65" s="98"/>
      <c r="I65" s="102">
        <f>A65-C65</f>
        <v>106574.72</v>
      </c>
    </row>
    <row r="67" customHeight="1" spans="1:9">
      <c r="A67" s="99" t="s">
        <v>65</v>
      </c>
      <c r="B67" s="100" t="s">
        <v>66</v>
      </c>
      <c r="C67" s="101" t="s">
        <v>67</v>
      </c>
      <c r="D67" s="99"/>
      <c r="E67" s="99" t="s">
        <v>68</v>
      </c>
      <c r="F67" s="99"/>
      <c r="G67" s="99" t="s">
        <v>69</v>
      </c>
      <c r="H67" s="99"/>
      <c r="I67" s="100"/>
    </row>
  </sheetData>
  <mergeCells count="67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21"/>
    <mergeCell ref="A23:A24"/>
    <mergeCell ref="A26:A29"/>
    <mergeCell ref="A31:A36"/>
    <mergeCell ref="A38:A39"/>
    <mergeCell ref="A41:A44"/>
    <mergeCell ref="A46:A49"/>
    <mergeCell ref="A51:A52"/>
    <mergeCell ref="A54:A56"/>
    <mergeCell ref="B6:B7"/>
    <mergeCell ref="B8:B21"/>
    <mergeCell ref="B23:B24"/>
    <mergeCell ref="B26:B29"/>
    <mergeCell ref="B31:B36"/>
    <mergeCell ref="B38:B39"/>
    <mergeCell ref="B41:B44"/>
    <mergeCell ref="B46:B49"/>
    <mergeCell ref="B51:B52"/>
    <mergeCell ref="B54:B56"/>
    <mergeCell ref="C8:C21"/>
    <mergeCell ref="C23:C24"/>
    <mergeCell ref="C26:C29"/>
    <mergeCell ref="C31:C36"/>
    <mergeCell ref="C41:C44"/>
    <mergeCell ref="C46:C49"/>
    <mergeCell ref="C51:C52"/>
    <mergeCell ref="C54:C56"/>
    <mergeCell ref="D8:D21"/>
    <mergeCell ref="D23:D24"/>
    <mergeCell ref="D26:D29"/>
    <mergeCell ref="D31:D36"/>
    <mergeCell ref="D41:D44"/>
    <mergeCell ref="D46:D49"/>
    <mergeCell ref="D51:D52"/>
    <mergeCell ref="D54:D56"/>
    <mergeCell ref="E8:E21"/>
    <mergeCell ref="E23:E24"/>
    <mergeCell ref="E26:E29"/>
    <mergeCell ref="E31:E36"/>
    <mergeCell ref="E41:E44"/>
    <mergeCell ref="E46:E49"/>
    <mergeCell ref="E51:E52"/>
    <mergeCell ref="E54:E56"/>
    <mergeCell ref="J4:J5"/>
    <mergeCell ref="J6:J7"/>
    <mergeCell ref="J8:J22"/>
    <mergeCell ref="J23:J25"/>
    <mergeCell ref="J26:J30"/>
    <mergeCell ref="J31:J37"/>
    <mergeCell ref="J41:J45"/>
    <mergeCell ref="J46:J50"/>
    <mergeCell ref="J51:J53"/>
    <mergeCell ref="J54:J57"/>
    <mergeCell ref="J58:J5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3333333333333" defaultRowHeight="14.2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3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71</v>
      </c>
      <c r="E5" s="6"/>
      <c r="F5" s="7" t="s">
        <v>72</v>
      </c>
      <c r="G5" s="7"/>
      <c r="H5" s="6" t="s">
        <v>73</v>
      </c>
      <c r="I5" s="5"/>
      <c r="J5" s="7" t="s">
        <v>74</v>
      </c>
      <c r="K5" s="35"/>
    </row>
    <row r="6" ht="20" customHeight="1" spans="2:11">
      <c r="B6" s="8"/>
      <c r="C6" s="9"/>
      <c r="D6" s="10" t="s">
        <v>75</v>
      </c>
      <c r="E6" s="10"/>
      <c r="F6" s="11" t="s">
        <v>76</v>
      </c>
      <c r="G6" s="11"/>
      <c r="H6" s="10" t="s">
        <v>77</v>
      </c>
      <c r="I6" s="9"/>
      <c r="J6" s="11" t="s">
        <v>78</v>
      </c>
      <c r="K6" s="36"/>
    </row>
    <row r="7" ht="20" customHeight="1" spans="2:11">
      <c r="B7" s="8"/>
      <c r="C7" s="9"/>
      <c r="D7" s="10" t="s">
        <v>79</v>
      </c>
      <c r="E7" s="10"/>
      <c r="F7" s="11">
        <v>7.9</v>
      </c>
      <c r="G7" s="11"/>
      <c r="H7" s="10" t="s">
        <v>80</v>
      </c>
      <c r="I7" s="37"/>
      <c r="J7" s="38">
        <v>42932</v>
      </c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81</v>
      </c>
      <c r="I8" s="39"/>
      <c r="J8" s="40" t="s">
        <v>82</v>
      </c>
      <c r="K8" s="41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83</v>
      </c>
      <c r="E10" s="19" t="s">
        <v>84</v>
      </c>
      <c r="F10" s="20"/>
      <c r="G10" s="21" t="s">
        <v>85</v>
      </c>
      <c r="H10" s="20" t="s">
        <v>86</v>
      </c>
      <c r="I10" s="19" t="s">
        <v>87</v>
      </c>
      <c r="J10" s="20"/>
      <c r="K10" s="21" t="s">
        <v>88</v>
      </c>
    </row>
    <row r="11" ht="20" customHeight="1" spans="2:11">
      <c r="B11" s="22">
        <v>1</v>
      </c>
      <c r="C11" s="23"/>
      <c r="D11" s="24" t="s">
        <v>89</v>
      </c>
      <c r="E11" s="22"/>
      <c r="F11" s="23"/>
      <c r="G11" s="25">
        <v>0</v>
      </c>
      <c r="H11" s="25">
        <v>0</v>
      </c>
      <c r="I11" s="42">
        <v>0</v>
      </c>
      <c r="J11" s="43"/>
      <c r="K11" s="44"/>
    </row>
    <row r="12" spans="2:11">
      <c r="B12" s="22">
        <v>2</v>
      </c>
      <c r="C12" s="23"/>
      <c r="D12" s="26"/>
      <c r="E12" s="27"/>
      <c r="F12" s="27"/>
      <c r="G12" s="25">
        <v>0</v>
      </c>
      <c r="H12" s="25">
        <v>0</v>
      </c>
      <c r="I12" s="42">
        <v>0</v>
      </c>
      <c r="J12" s="43"/>
      <c r="K12" s="45"/>
    </row>
    <row r="13" spans="2:11">
      <c r="B13" s="22">
        <v>3</v>
      </c>
      <c r="C13" s="23"/>
      <c r="D13" s="26"/>
      <c r="E13" s="27"/>
      <c r="F13" s="27"/>
      <c r="G13" s="25">
        <v>0</v>
      </c>
      <c r="H13" s="25">
        <v>0</v>
      </c>
      <c r="I13" s="42">
        <v>0</v>
      </c>
      <c r="J13" s="43"/>
      <c r="K13" s="45"/>
    </row>
    <row r="14" spans="2:11">
      <c r="B14" s="22"/>
      <c r="C14" s="23"/>
      <c r="D14" s="26"/>
      <c r="E14" s="27"/>
      <c r="F14" s="27"/>
      <c r="G14" s="25">
        <v>0</v>
      </c>
      <c r="H14" s="25">
        <v>0</v>
      </c>
      <c r="I14" s="42">
        <v>0</v>
      </c>
      <c r="J14" s="43"/>
      <c r="K14" s="46"/>
    </row>
    <row r="15" spans="2:11">
      <c r="B15" s="22">
        <v>4</v>
      </c>
      <c r="C15" s="23"/>
      <c r="D15" s="26"/>
      <c r="E15" s="27"/>
      <c r="F15" s="27"/>
      <c r="G15" s="25">
        <v>0</v>
      </c>
      <c r="H15" s="25">
        <v>0</v>
      </c>
      <c r="I15" s="42">
        <v>0</v>
      </c>
      <c r="J15" s="43"/>
      <c r="K15" s="45"/>
    </row>
    <row r="16" spans="2:11">
      <c r="B16" s="22">
        <v>5</v>
      </c>
      <c r="C16" s="23"/>
      <c r="D16" s="26"/>
      <c r="E16" s="27"/>
      <c r="F16" s="27"/>
      <c r="G16" s="25">
        <v>0</v>
      </c>
      <c r="H16" s="25">
        <v>0</v>
      </c>
      <c r="I16" s="42">
        <v>0</v>
      </c>
      <c r="J16" s="43"/>
      <c r="K16" s="45"/>
    </row>
    <row r="17" spans="2:11">
      <c r="B17" s="22">
        <v>6</v>
      </c>
      <c r="C17" s="23"/>
      <c r="D17" s="26"/>
      <c r="E17" s="27"/>
      <c r="F17" s="27"/>
      <c r="G17" s="25">
        <v>0</v>
      </c>
      <c r="H17" s="25">
        <v>0</v>
      </c>
      <c r="I17" s="42">
        <v>0</v>
      </c>
      <c r="J17" s="43"/>
      <c r="K17" s="45"/>
    </row>
    <row r="18" spans="2:11">
      <c r="B18" s="22">
        <v>7</v>
      </c>
      <c r="C18" s="23"/>
      <c r="D18" s="26"/>
      <c r="E18" s="22"/>
      <c r="F18" s="23"/>
      <c r="G18" s="25">
        <v>0</v>
      </c>
      <c r="H18" s="25">
        <v>0</v>
      </c>
      <c r="I18" s="42">
        <v>0</v>
      </c>
      <c r="J18" s="43"/>
      <c r="K18" s="45"/>
    </row>
    <row r="19" spans="2:11">
      <c r="B19" s="22">
        <v>8</v>
      </c>
      <c r="C19" s="23"/>
      <c r="D19" s="24" t="s">
        <v>90</v>
      </c>
      <c r="E19" s="27"/>
      <c r="F19" s="27"/>
      <c r="G19" s="25">
        <v>0</v>
      </c>
      <c r="H19" s="25">
        <v>0</v>
      </c>
      <c r="I19" s="42">
        <v>0</v>
      </c>
      <c r="J19" s="43"/>
      <c r="K19" s="45"/>
    </row>
    <row r="20" ht="20" customHeight="1" spans="2:11">
      <c r="B20" s="22">
        <v>9</v>
      </c>
      <c r="C20" s="23"/>
      <c r="D20" s="26"/>
      <c r="E20" s="27"/>
      <c r="F20" s="27"/>
      <c r="G20" s="25">
        <v>0</v>
      </c>
      <c r="H20" s="25">
        <v>0</v>
      </c>
      <c r="I20" s="42">
        <v>0</v>
      </c>
      <c r="J20" s="43"/>
      <c r="K20" s="44"/>
    </row>
    <row r="21" ht="20" customHeight="1" spans="2:11">
      <c r="B21" s="22">
        <v>10</v>
      </c>
      <c r="C21" s="23"/>
      <c r="D21" s="28"/>
      <c r="E21" s="27"/>
      <c r="F21" s="27"/>
      <c r="G21" s="25">
        <f t="shared" ref="G21" si="0">H21+I21</f>
        <v>0</v>
      </c>
      <c r="H21" s="25">
        <v>0</v>
      </c>
      <c r="I21" s="42">
        <v>0</v>
      </c>
      <c r="J21" s="43"/>
      <c r="K21" s="44"/>
    </row>
    <row r="22" ht="20" customHeight="1" spans="2:11">
      <c r="B22" s="19" t="s">
        <v>59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7">
        <f>SUM(I11:J21)</f>
        <v>0</v>
      </c>
      <c r="J22" s="48"/>
      <c r="K22" s="49"/>
    </row>
    <row r="23" ht="20" customHeight="1" spans="2:11">
      <c r="B23" s="16"/>
      <c r="C23" s="16"/>
      <c r="D23" s="16"/>
      <c r="E23" s="16"/>
      <c r="F23" s="16"/>
      <c r="G23" s="16"/>
      <c r="H23" s="16"/>
      <c r="I23" s="16"/>
      <c r="J23" s="50"/>
      <c r="K23" s="16"/>
    </row>
    <row r="24" ht="20" customHeight="1" spans="2:11">
      <c r="B24" s="21" t="s">
        <v>86</v>
      </c>
      <c r="C24" s="21"/>
      <c r="D24" s="21"/>
      <c r="E24" s="21"/>
      <c r="F24" s="21"/>
      <c r="G24" s="21" t="s">
        <v>91</v>
      </c>
      <c r="H24" s="21"/>
      <c r="I24" s="21"/>
      <c r="J24" s="21"/>
      <c r="K24" s="21" t="s">
        <v>92</v>
      </c>
    </row>
    <row r="25" ht="20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51">
        <f>SUM(B25:J25)</f>
        <v>0</v>
      </c>
    </row>
    <row r="26" ht="20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" customHeight="1" spans="2:11">
      <c r="B27" s="16" t="s">
        <v>93</v>
      </c>
      <c r="C27" s="16"/>
      <c r="D27" s="16"/>
      <c r="E27" s="16"/>
      <c r="F27" s="16" t="s">
        <v>67</v>
      </c>
      <c r="G27" s="16" t="s">
        <v>94</v>
      </c>
      <c r="H27" s="16"/>
      <c r="I27" s="16"/>
      <c r="J27" s="16" t="s">
        <v>69</v>
      </c>
      <c r="K27" s="16"/>
    </row>
    <row r="30" ht="18" spans="1:11">
      <c r="A30" s="2" t="s">
        <v>95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" customHeight="1" spans="2:11">
      <c r="B32" s="4"/>
      <c r="C32" s="5"/>
      <c r="D32" s="6" t="s">
        <v>71</v>
      </c>
      <c r="E32" s="6"/>
      <c r="F32" s="7" t="str">
        <f>F5</f>
        <v>张羽</v>
      </c>
      <c r="G32" s="7"/>
      <c r="H32" s="6" t="s">
        <v>73</v>
      </c>
      <c r="I32" s="5"/>
      <c r="J32" s="7" t="str">
        <f>J5</f>
        <v>助理</v>
      </c>
      <c r="K32" s="35"/>
    </row>
    <row r="33" ht="20" customHeight="1" spans="2:11">
      <c r="B33" s="8"/>
      <c r="C33" s="9"/>
      <c r="D33" s="10" t="s">
        <v>75</v>
      </c>
      <c r="E33" s="10"/>
      <c r="F33" s="11" t="str">
        <f>F6</f>
        <v>上海、成都</v>
      </c>
      <c r="G33" s="11"/>
      <c r="H33" s="10" t="s">
        <v>77</v>
      </c>
      <c r="I33" s="9"/>
      <c r="J33" s="11" t="str">
        <f>J6</f>
        <v>人事行政部</v>
      </c>
      <c r="K33" s="36"/>
    </row>
    <row r="34" ht="20" customHeight="1" spans="2:11">
      <c r="B34" s="8"/>
      <c r="C34" s="9"/>
      <c r="D34" s="10" t="s">
        <v>79</v>
      </c>
      <c r="E34" s="10"/>
      <c r="F34" s="11">
        <f>F7</f>
        <v>7.9</v>
      </c>
      <c r="G34" s="11"/>
      <c r="H34" s="10" t="s">
        <v>80</v>
      </c>
      <c r="I34" s="37"/>
      <c r="J34" s="38">
        <f>J7</f>
        <v>42932</v>
      </c>
      <c r="K34" s="36"/>
    </row>
    <row r="35" ht="20" customHeight="1" spans="2:11">
      <c r="B35" s="12"/>
      <c r="C35" s="13"/>
      <c r="D35" s="14"/>
      <c r="E35" s="14"/>
      <c r="F35" s="15"/>
      <c r="G35" s="15"/>
      <c r="H35" s="14" t="s">
        <v>81</v>
      </c>
      <c r="I35" s="39"/>
      <c r="J35" s="15" t="str">
        <f>J8</f>
        <v>HMOA-190708-SXY601</v>
      </c>
      <c r="K35" s="41"/>
    </row>
    <row r="36" ht="20" customHeight="1"/>
    <row r="37" ht="20" customHeight="1" spans="2:11">
      <c r="B37" s="27"/>
      <c r="C37" s="27"/>
      <c r="D37" s="32" t="s">
        <v>96</v>
      </c>
      <c r="E37" s="27" t="s">
        <v>97</v>
      </c>
      <c r="F37" s="27"/>
      <c r="G37" s="25" t="s">
        <v>98</v>
      </c>
      <c r="H37" s="25" t="s">
        <v>99</v>
      </c>
      <c r="I37" s="25" t="s">
        <v>59</v>
      </c>
      <c r="J37" s="25"/>
      <c r="K37" s="52" t="s">
        <v>88</v>
      </c>
    </row>
    <row r="38" spans="2:11">
      <c r="B38" s="27">
        <v>1</v>
      </c>
      <c r="C38" s="27"/>
      <c r="D38" s="32"/>
      <c r="E38" s="27"/>
      <c r="F38" s="27"/>
      <c r="G38" s="25"/>
      <c r="H38" s="25"/>
      <c r="I38" s="42"/>
      <c r="J38" s="43"/>
      <c r="K38" s="52"/>
    </row>
    <row r="39" ht="20" customHeight="1" spans="2:11">
      <c r="B39" s="27">
        <v>2</v>
      </c>
      <c r="C39" s="27"/>
      <c r="D39" s="32"/>
      <c r="E39" s="27"/>
      <c r="F39" s="27"/>
      <c r="G39" s="25"/>
      <c r="H39" s="25"/>
      <c r="I39" s="42"/>
      <c r="J39" s="43"/>
      <c r="K39" s="52"/>
    </row>
    <row r="40" ht="20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45"/>
    </row>
    <row r="41" ht="20" customHeight="1" spans="2:11">
      <c r="B41" s="19" t="s">
        <v>59</v>
      </c>
      <c r="C41" s="29"/>
      <c r="D41" s="29"/>
      <c r="E41" s="29"/>
      <c r="F41" s="20"/>
      <c r="G41" s="30"/>
      <c r="H41" s="30"/>
      <c r="I41" s="47">
        <f>SUM(I38:J40)</f>
        <v>0</v>
      </c>
      <c r="J41" s="48"/>
      <c r="K41" s="49"/>
    </row>
    <row r="42" ht="20" customHeight="1" spans="2:11">
      <c r="B42" s="16" t="s">
        <v>93</v>
      </c>
      <c r="C42" s="16"/>
      <c r="D42" s="16"/>
      <c r="E42" s="16"/>
      <c r="F42" s="16" t="s">
        <v>67</v>
      </c>
      <c r="G42" s="16" t="s">
        <v>94</v>
      </c>
      <c r="H42" s="16"/>
      <c r="I42" s="16"/>
      <c r="J42" s="16" t="s">
        <v>69</v>
      </c>
      <c r="K42" s="16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2019-07-15T03:25:00Z</cp:lastPrinted>
  <dcterms:modified xsi:type="dcterms:W3CDTF">2019-11-13T05:50:23Z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