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402"/>
  <workbookPr/>
  <mc:AlternateContent xmlns:mc="http://schemas.openxmlformats.org/markup-compatibility/2006">
    <mc:Choice Requires="x15">
      <x15ac:absPath xmlns:x15ac="http://schemas.microsoft.com/office/spreadsheetml/2010/11/ac" url="/Users/yangmiaomiao/Desktop/抖音直播盛典/报销&amp;报账/"/>
    </mc:Choice>
  </mc:AlternateContent>
  <xr:revisionPtr revIDLastSave="0" documentId="13_ncr:1_{EDB5EA07-5924-E840-9635-2717F72D2AFC}" xr6:coauthVersionLast="47" xr6:coauthVersionMax="47" xr10:uidLastSave="{00000000-0000-0000-0000-000000000000}"/>
  <bookViews>
    <workbookView xWindow="0" yWindow="500" windowWidth="18900" windowHeight="17500" xr2:uid="{00000000-000D-0000-FFFF-FFFF00000000}"/>
  </bookViews>
  <sheets>
    <sheet name="员工差旅明细" sheetId="2" r:id="rId1"/>
  </sheets>
  <definedNames>
    <definedName name="_xlnm.Print_Area" localSheetId="0">员工差旅明细!$A$1:$K$39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32" i="2" l="1"/>
  <c r="I32" i="2"/>
  <c r="G35" i="2"/>
  <c r="G29" i="2"/>
  <c r="G13" i="2"/>
  <c r="G18" i="2"/>
  <c r="H13" i="2"/>
  <c r="H32" i="2"/>
  <c r="B35" i="2" l="1"/>
  <c r="K35" i="2" l="1"/>
</calcChain>
</file>

<file path=xl/sharedStrings.xml><?xml version="1.0" encoding="utf-8"?>
<sst xmlns="http://schemas.openxmlformats.org/spreadsheetml/2006/main" count="51" uniqueCount="47">
  <si>
    <t>序号</t>
  </si>
  <si>
    <t>其他</t>
  </si>
  <si>
    <t>合计</t>
  </si>
  <si>
    <t>总监：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</si>
  <si>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</si>
  <si>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</si>
  <si>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</si>
  <si>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</si>
  <si>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</si>
  <si>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</si>
  <si>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</si>
  <si>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</si>
  <si>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</si>
  <si>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</si>
  <si>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</si>
  <si>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</si>
  <si>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</si>
  <si>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</si>
  <si>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</si>
  <si>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</si>
  <si>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</si>
  <si>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</si>
  <si>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餐费</t>
  </si>
  <si>
    <t>补票金额</t>
  </si>
  <si>
    <t>报销总金额</t>
  </si>
  <si>
    <t>报销人:</t>
  </si>
  <si>
    <t>杨苗苗</t>
  </si>
  <si>
    <t>合规:</t>
  </si>
  <si>
    <t>杨苗苗</t>
    <rPh sb="0" eb="1">
      <t>wang jing nan</t>
    </rPh>
    <phoneticPr fontId="8" type="noConversion"/>
  </si>
  <si>
    <t>住宿</t>
    <phoneticPr fontId="8" type="noConversion"/>
  </si>
  <si>
    <t>HMZA-250220-ZJT813</t>
    <phoneticPr fontId="8" type="noConversion"/>
  </si>
  <si>
    <t>顺丰</t>
    <phoneticPr fontId="8" type="noConversion"/>
  </si>
  <si>
    <t>希尔顿</t>
    <phoneticPr fontId="8" type="noConversion"/>
  </si>
  <si>
    <t>万豪住宿</t>
    <phoneticPr fontId="8" type="noConversion"/>
  </si>
  <si>
    <t>出租车小票</t>
    <phoneticPr fontId="8" type="noConversion"/>
  </si>
  <si>
    <t>顺风车</t>
    <phoneticPr fontId="8" type="noConversion"/>
  </si>
  <si>
    <t>滴滴行程单</t>
    <phoneticPr fontId="8" type="noConversion"/>
  </si>
  <si>
    <t>希尔顿住宿</t>
    <phoneticPr fontId="8" type="noConversion"/>
  </si>
  <si>
    <t>0212，晚餐</t>
    <phoneticPr fontId="8" type="noConversion"/>
  </si>
  <si>
    <t>0211，晚餐</t>
    <phoneticPr fontId="8" type="noConversion"/>
  </si>
  <si>
    <t>0210，晚餐</t>
    <phoneticPr fontId="8" type="noConversion"/>
  </si>
  <si>
    <t>0221，午餐</t>
    <phoneticPr fontId="8" type="noConversion"/>
  </si>
  <si>
    <t>充电宝</t>
    <phoneticPr fontId="8" type="noConversion"/>
  </si>
  <si>
    <t>0213，午餐</t>
    <phoneticPr fontId="8" type="noConversion"/>
  </si>
  <si>
    <t>0215，午餐</t>
    <phoneticPr fontId="8" type="noConversion"/>
  </si>
  <si>
    <t>0307，午餐</t>
    <phoneticPr fontId="8" type="noConversion"/>
  </si>
  <si>
    <t>住宿费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</si>
</sst>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;[Red]#,##0.00"/>
    <numFmt numFmtId="177" formatCode="0.00_);[Red]\(0.00\)"/>
    <numFmt numFmtId="178" formatCode="0.00_ "/>
    <numFmt numFmtId="179" formatCode="#,##0.00_ "/>
  </numFmts>
  <fonts count="9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2">
      <alignment vertical="center"/>
    </xf>
    <xf numFmtId="0" fontId="3" fillId="0" borderId="0" xfId="2" applyFont="1">
      <alignment vertical="center"/>
    </xf>
    <xf numFmtId="0" fontId="4" fillId="0" borderId="1" xfId="2" applyFont="1" applyBorder="1">
      <alignment vertical="center"/>
    </xf>
    <xf numFmtId="0" fontId="4" fillId="0" borderId="2" xfId="2" applyFont="1" applyBorder="1">
      <alignment vertical="center"/>
    </xf>
    <xf numFmtId="0" fontId="4" fillId="0" borderId="2" xfId="2" applyFont="1" applyBorder="1" applyAlignment="1">
      <alignment horizontal="right" vertical="center"/>
    </xf>
    <xf numFmtId="0" fontId="4" fillId="0" borderId="3" xfId="2" applyFont="1" applyBorder="1">
      <alignment vertical="center"/>
    </xf>
    <xf numFmtId="0" fontId="4" fillId="0" borderId="0" xfId="2" applyFont="1">
      <alignment vertical="center"/>
    </xf>
    <xf numFmtId="0" fontId="4" fillId="0" borderId="0" xfId="2" applyFont="1" applyAlignment="1">
      <alignment horizontal="right" vertical="center"/>
    </xf>
    <xf numFmtId="0" fontId="4" fillId="0" borderId="4" xfId="2" applyFont="1" applyBorder="1">
      <alignment vertical="center"/>
    </xf>
    <xf numFmtId="0" fontId="4" fillId="0" borderId="5" xfId="2" applyFont="1" applyBorder="1">
      <alignment vertical="center"/>
    </xf>
    <xf numFmtId="0" fontId="4" fillId="0" borderId="5" xfId="2" applyFont="1" applyBorder="1" applyAlignment="1">
      <alignment horizontal="right" vertical="center"/>
    </xf>
    <xf numFmtId="0" fontId="4" fillId="2" borderId="5" xfId="2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7" fontId="4" fillId="3" borderId="8" xfId="2" applyNumberFormat="1" applyFont="1" applyFill="1" applyBorder="1" applyAlignment="1">
      <alignment horizontal="center" vertical="center"/>
    </xf>
    <xf numFmtId="176" fontId="5" fillId="0" borderId="8" xfId="2" applyNumberFormat="1" applyFont="1" applyBorder="1" applyAlignment="1">
      <alignment horizontal="center" vertical="center"/>
    </xf>
    <xf numFmtId="0" fontId="6" fillId="0" borderId="0" xfId="2" applyFont="1" applyAlignment="1">
      <alignment horizontal="right" vertical="center"/>
    </xf>
    <xf numFmtId="177" fontId="4" fillId="3" borderId="6" xfId="2" applyNumberFormat="1" applyFont="1" applyFill="1" applyBorder="1" applyAlignment="1">
      <alignment horizontal="center" vertical="center"/>
    </xf>
    <xf numFmtId="177" fontId="4" fillId="3" borderId="7" xfId="2" applyNumberFormat="1" applyFont="1" applyFill="1" applyBorder="1" applyAlignment="1">
      <alignment horizontal="center" vertical="center"/>
    </xf>
    <xf numFmtId="0" fontId="4" fillId="3" borderId="8" xfId="2" applyFont="1" applyFill="1" applyBorder="1">
      <alignment vertical="center"/>
    </xf>
    <xf numFmtId="0" fontId="5" fillId="0" borderId="8" xfId="2" applyFont="1" applyBorder="1">
      <alignment vertical="center"/>
    </xf>
    <xf numFmtId="179" fontId="4" fillId="0" borderId="0" xfId="2" applyNumberFormat="1" applyFont="1" applyAlignment="1">
      <alignment horizontal="left" vertical="center"/>
    </xf>
    <xf numFmtId="178" fontId="5" fillId="0" borderId="8" xfId="2" applyNumberFormat="1" applyFont="1" applyBorder="1" applyAlignment="1">
      <alignment horizontal="center" vertical="center"/>
    </xf>
    <xf numFmtId="0" fontId="4" fillId="3" borderId="11" xfId="2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4" fillId="0" borderId="8" xfId="2" applyFont="1" applyBorder="1">
      <alignment vertical="center"/>
    </xf>
    <xf numFmtId="0" fontId="4" fillId="3" borderId="6" xfId="2" applyFont="1" applyFill="1" applyBorder="1" applyAlignment="1">
      <alignment horizontal="center" vertical="center"/>
    </xf>
    <xf numFmtId="0" fontId="4" fillId="3" borderId="7" xfId="2" applyFont="1" applyFill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0" fontId="4" fillId="2" borderId="2" xfId="2" applyFont="1" applyFill="1" applyBorder="1" applyAlignment="1">
      <alignment horizontal="center" vertical="center"/>
    </xf>
    <xf numFmtId="0" fontId="4" fillId="2" borderId="10" xfId="2" applyFont="1" applyFill="1" applyBorder="1" applyAlignment="1">
      <alignment horizontal="center" vertical="center"/>
    </xf>
    <xf numFmtId="0" fontId="4" fillId="2" borderId="0" xfId="2" applyFont="1" applyFill="1" applyAlignment="1">
      <alignment horizontal="center" vertical="center"/>
    </xf>
    <xf numFmtId="0" fontId="4" fillId="2" borderId="12" xfId="2" applyFont="1" applyFill="1" applyBorder="1" applyAlignment="1">
      <alignment horizontal="center" vertical="center"/>
    </xf>
    <xf numFmtId="179" fontId="5" fillId="3" borderId="8" xfId="2" applyNumberFormat="1" applyFont="1" applyFill="1" applyBorder="1" applyAlignment="1">
      <alignment horizontal="center" vertical="center"/>
    </xf>
    <xf numFmtId="31" fontId="4" fillId="2" borderId="0" xfId="2" applyNumberFormat="1" applyFont="1" applyFill="1" applyAlignment="1">
      <alignment horizontal="center" vertical="center"/>
    </xf>
    <xf numFmtId="0" fontId="4" fillId="2" borderId="5" xfId="2" applyFont="1" applyFill="1" applyBorder="1" applyAlignment="1">
      <alignment horizontal="center" vertical="center"/>
    </xf>
    <xf numFmtId="0" fontId="4" fillId="2" borderId="13" xfId="2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7" fontId="4" fillId="3" borderId="6" xfId="2" applyNumberFormat="1" applyFont="1" applyFill="1" applyBorder="1" applyAlignment="1">
      <alignment horizontal="center" vertical="center"/>
    </xf>
    <xf numFmtId="177" fontId="4" fillId="3" borderId="7" xfId="2" applyNumberFormat="1" applyFont="1" applyFill="1" applyBorder="1" applyAlignment="1">
      <alignment horizontal="center" vertical="center"/>
    </xf>
    <xf numFmtId="0" fontId="5" fillId="0" borderId="14" xfId="2" applyFont="1" applyBorder="1" applyAlignment="1">
      <alignment horizontal="center" vertical="center"/>
    </xf>
    <xf numFmtId="176" fontId="5" fillId="0" borderId="6" xfId="2" applyNumberFormat="1" applyFont="1" applyBorder="1" applyAlignment="1">
      <alignment horizontal="center" vertical="center"/>
    </xf>
    <xf numFmtId="176" fontId="5" fillId="0" borderId="7" xfId="2" applyNumberFormat="1" applyFont="1" applyBorder="1" applyAlignment="1">
      <alignment horizontal="center" vertical="center"/>
    </xf>
    <xf numFmtId="0" fontId="4" fillId="3" borderId="9" xfId="2" applyFont="1" applyFill="1" applyBorder="1" applyAlignment="1">
      <alignment horizontal="center" vertical="center"/>
    </xf>
    <xf numFmtId="0" fontId="4" fillId="3" borderId="11" xfId="2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4" fillId="3" borderId="1" xfId="2" applyFont="1" applyFill="1" applyBorder="1" applyAlignment="1">
      <alignment horizontal="center" vertical="center"/>
    </xf>
    <xf numFmtId="0" fontId="4" fillId="3" borderId="10" xfId="2" applyFont="1" applyFill="1" applyBorder="1" applyAlignment="1">
      <alignment horizontal="center" vertical="center"/>
    </xf>
    <xf numFmtId="0" fontId="4" fillId="3" borderId="3" xfId="2" applyFont="1" applyFill="1" applyBorder="1" applyAlignment="1">
      <alignment horizontal="center" vertical="center"/>
    </xf>
    <xf numFmtId="0" fontId="4" fillId="3" borderId="12" xfId="2" applyFont="1" applyFill="1" applyBorder="1" applyAlignment="1">
      <alignment horizontal="center" vertical="center"/>
    </xf>
    <xf numFmtId="0" fontId="4" fillId="3" borderId="4" xfId="2" applyFont="1" applyFill="1" applyBorder="1" applyAlignment="1">
      <alignment horizontal="center" vertical="center"/>
    </xf>
    <xf numFmtId="0" fontId="4" fillId="3" borderId="13" xfId="2" applyFont="1" applyFill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14300" y="19050"/>
          <a:ext cx="1219835" cy="673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K37"/>
  <sheetViews>
    <sheetView tabSelected="1" view="pageBreakPreview" topLeftCell="A16" zoomScale="144" workbookViewId="0">
      <selection activeCell="K24" sqref="K24"/>
    </sheetView>
  </sheetViews>
  <sheetFormatPr baseColWidth="10" defaultColWidth="9" defaultRowHeight="14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31.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">
      <c r="B3" s="30" t="s">
        <v>5</v>
      </c>
      <c r="C3" s="30"/>
      <c r="D3" s="30"/>
      <c r="E3" s="30"/>
      <c r="F3" s="30"/>
      <c r="G3" s="30"/>
      <c r="H3" s="30"/>
      <c r="I3" s="30"/>
      <c r="J3" s="30"/>
      <c r="K3" s="30"/>
    </row>
    <row r="4" spans="2:11" ht="20" customHeight="1">
      <c r="B4" s="2"/>
      <c r="C4" s="2"/>
      <c r="D4" s="2"/>
      <c r="E4" s="2"/>
      <c r="F4" s="2"/>
      <c r="G4" s="2"/>
      <c r="H4" s="2"/>
      <c r="I4" s="2"/>
      <c r="J4" s="2"/>
      <c r="K4" s="18"/>
    </row>
    <row r="5" spans="2:11" ht="20" customHeight="1">
      <c r="B5" s="3"/>
      <c r="C5" s="4"/>
      <c r="D5" s="5" t="s">
        <v>6</v>
      </c>
      <c r="E5" s="5"/>
      <c r="F5" s="31" t="s">
        <v>28</v>
      </c>
      <c r="G5" s="31"/>
      <c r="H5" s="5" t="s">
        <v>7</v>
      </c>
      <c r="I5" s="4"/>
      <c r="J5" s="31"/>
      <c r="K5" s="32"/>
    </row>
    <row r="6" spans="2:11" ht="20" customHeight="1">
      <c r="B6" s="6"/>
      <c r="C6" s="7"/>
      <c r="D6" s="8" t="s">
        <v>8</v>
      </c>
      <c r="E6" s="8"/>
      <c r="F6" s="33"/>
      <c r="G6" s="33"/>
      <c r="H6" s="8" t="s">
        <v>9</v>
      </c>
      <c r="I6" s="7"/>
      <c r="J6" s="33"/>
      <c r="K6" s="34"/>
    </row>
    <row r="7" spans="2:11" ht="20" customHeight="1">
      <c r="B7" s="6"/>
      <c r="C7" s="7"/>
      <c r="D7" s="8" t="s">
        <v>10</v>
      </c>
      <c r="E7" s="8"/>
      <c r="F7" s="33"/>
      <c r="G7" s="33"/>
      <c r="H7" s="8" t="s">
        <v>11</v>
      </c>
      <c r="I7" s="7"/>
      <c r="J7" s="36"/>
      <c r="K7" s="34"/>
    </row>
    <row r="8" spans="2:11" ht="20" customHeight="1">
      <c r="B8" s="9"/>
      <c r="C8" s="10"/>
      <c r="D8" s="11"/>
      <c r="E8" s="11"/>
      <c r="F8" s="12"/>
      <c r="G8" s="12"/>
      <c r="H8" s="11" t="s">
        <v>12</v>
      </c>
      <c r="I8" s="10"/>
      <c r="J8" s="37" t="s">
        <v>30</v>
      </c>
      <c r="K8" s="38"/>
    </row>
    <row r="9" spans="2:11" ht="20" customHeight="1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20" customHeight="1">
      <c r="B10" s="39" t="s">
        <v>0</v>
      </c>
      <c r="C10" s="40"/>
      <c r="D10" s="13" t="s">
        <v>13</v>
      </c>
      <c r="E10" s="39" t="s">
        <v>14</v>
      </c>
      <c r="F10" s="40"/>
      <c r="G10" s="15" t="s">
        <v>15</v>
      </c>
      <c r="H10" s="14" t="s">
        <v>16</v>
      </c>
      <c r="I10" s="39" t="s">
        <v>17</v>
      </c>
      <c r="J10" s="40"/>
      <c r="K10" s="15" t="s">
        <v>18</v>
      </c>
    </row>
    <row r="11" spans="2:11" ht="20" customHeight="1">
      <c r="B11" s="28">
        <v>1</v>
      </c>
      <c r="C11" s="29"/>
      <c r="D11" s="47" t="s">
        <v>19</v>
      </c>
      <c r="E11" s="50" t="s">
        <v>20</v>
      </c>
      <c r="F11" s="51"/>
      <c r="G11" s="16"/>
      <c r="H11" s="16"/>
      <c r="I11" s="42"/>
      <c r="J11" s="43"/>
      <c r="K11" s="21"/>
    </row>
    <row r="12" spans="2:11" ht="20" customHeight="1">
      <c r="B12" s="28">
        <v>2</v>
      </c>
      <c r="C12" s="29"/>
      <c r="D12" s="48"/>
      <c r="E12" s="52"/>
      <c r="F12" s="53"/>
      <c r="G12" s="16"/>
      <c r="H12" s="16"/>
      <c r="I12" s="19"/>
      <c r="J12" s="20"/>
      <c r="K12" s="21"/>
    </row>
    <row r="13" spans="2:11" ht="20" customHeight="1">
      <c r="B13" s="28">
        <v>3</v>
      </c>
      <c r="C13" s="29"/>
      <c r="D13" s="48"/>
      <c r="E13" s="50" t="s">
        <v>21</v>
      </c>
      <c r="F13" s="51"/>
      <c r="G13" s="16">
        <f>51+61.5+81.5+56.5+112.3+12+20+20+20+10</f>
        <v>444.8</v>
      </c>
      <c r="H13" s="16">
        <f>51+61.5+81.5+56.5+112.3+12+20+20+20+10</f>
        <v>444.8</v>
      </c>
      <c r="I13" s="42"/>
      <c r="J13" s="43"/>
      <c r="K13" s="21" t="s">
        <v>34</v>
      </c>
    </row>
    <row r="14" spans="2:11" ht="20" customHeight="1">
      <c r="B14" s="28">
        <v>4</v>
      </c>
      <c r="C14" s="29"/>
      <c r="D14" s="48"/>
      <c r="E14" s="52"/>
      <c r="F14" s="53"/>
      <c r="G14" s="16">
        <v>995</v>
      </c>
      <c r="H14" s="16"/>
      <c r="I14" s="42">
        <v>995</v>
      </c>
      <c r="J14" s="43"/>
      <c r="K14" s="21" t="s">
        <v>35</v>
      </c>
    </row>
    <row r="15" spans="2:11" ht="20" customHeight="1">
      <c r="B15" s="28">
        <v>5</v>
      </c>
      <c r="C15" s="29"/>
      <c r="D15" s="48"/>
      <c r="E15" s="52"/>
      <c r="F15" s="53"/>
      <c r="G15" s="16">
        <v>352.54</v>
      </c>
      <c r="H15" s="16">
        <v>352.54</v>
      </c>
      <c r="I15" s="19"/>
      <c r="J15" s="20"/>
      <c r="K15" s="21" t="s">
        <v>36</v>
      </c>
    </row>
    <row r="16" spans="2:11" ht="20" customHeight="1">
      <c r="B16" s="28">
        <v>6</v>
      </c>
      <c r="C16" s="29"/>
      <c r="D16" s="48"/>
      <c r="E16" s="52"/>
      <c r="F16" s="53"/>
      <c r="G16" s="16">
        <v>749.07</v>
      </c>
      <c r="H16" s="16">
        <v>749.07</v>
      </c>
      <c r="I16" s="42"/>
      <c r="J16" s="43"/>
      <c r="K16" s="21" t="s">
        <v>36</v>
      </c>
    </row>
    <row r="17" spans="2:11" ht="20" customHeight="1">
      <c r="B17" s="28">
        <v>7</v>
      </c>
      <c r="C17" s="29"/>
      <c r="D17" s="48"/>
      <c r="E17" s="52" t="s">
        <v>29</v>
      </c>
      <c r="F17" s="53"/>
      <c r="G17" s="26">
        <v>3000</v>
      </c>
      <c r="H17" s="26">
        <v>3000</v>
      </c>
      <c r="I17" s="56"/>
      <c r="J17" s="57"/>
      <c r="K17" s="27" t="s">
        <v>33</v>
      </c>
    </row>
    <row r="18" spans="2:11" ht="20" customHeight="1">
      <c r="B18" s="28">
        <v>8</v>
      </c>
      <c r="C18" s="29"/>
      <c r="D18" s="48"/>
      <c r="E18" s="52"/>
      <c r="F18" s="53"/>
      <c r="G18" s="26">
        <f>3350+3350</f>
        <v>6700</v>
      </c>
      <c r="H18" s="26">
        <v>6700</v>
      </c>
      <c r="I18" s="56"/>
      <c r="J18" s="57"/>
      <c r="K18" s="27" t="s">
        <v>37</v>
      </c>
    </row>
    <row r="19" spans="2:11" ht="20" customHeight="1">
      <c r="B19" s="28">
        <v>9</v>
      </c>
      <c r="C19" s="29"/>
      <c r="D19" s="48"/>
      <c r="E19" s="52"/>
      <c r="F19" s="53"/>
      <c r="G19" s="26">
        <v>4894.2700000000004</v>
      </c>
      <c r="H19" s="26">
        <v>4894.2700000000004</v>
      </c>
      <c r="I19" s="56"/>
      <c r="J19" s="57"/>
      <c r="K19" s="27" t="s">
        <v>46</v>
      </c>
    </row>
    <row r="20" spans="2:11" ht="20" customHeight="1">
      <c r="B20" s="28">
        <v>10</v>
      </c>
      <c r="C20" s="29"/>
      <c r="D20" s="48"/>
      <c r="E20" s="54"/>
      <c r="F20" s="55"/>
      <c r="G20" s="26">
        <v>3996</v>
      </c>
      <c r="H20" s="26">
        <v>3996</v>
      </c>
      <c r="I20" s="56"/>
      <c r="J20" s="57"/>
      <c r="K20" s="27" t="s">
        <v>46</v>
      </c>
    </row>
    <row r="21" spans="2:11" ht="20" customHeight="1">
      <c r="B21" s="28">
        <v>11</v>
      </c>
      <c r="C21" s="29"/>
      <c r="D21" s="48"/>
      <c r="E21" s="50" t="s">
        <v>22</v>
      </c>
      <c r="F21" s="51"/>
      <c r="G21" s="26">
        <v>1056</v>
      </c>
      <c r="H21" s="26">
        <v>1056</v>
      </c>
      <c r="I21" s="49"/>
      <c r="J21" s="49"/>
      <c r="K21" s="27" t="s">
        <v>32</v>
      </c>
    </row>
    <row r="22" spans="2:11" ht="20" customHeight="1">
      <c r="B22" s="28">
        <v>12</v>
      </c>
      <c r="C22" s="29"/>
      <c r="D22" s="48"/>
      <c r="E22" s="52"/>
      <c r="F22" s="53"/>
      <c r="G22" s="26">
        <v>213.21</v>
      </c>
      <c r="H22" s="26"/>
      <c r="I22" s="49">
        <v>213.21</v>
      </c>
      <c r="J22" s="49"/>
      <c r="K22" s="27" t="s">
        <v>41</v>
      </c>
    </row>
    <row r="23" spans="2:11" ht="20" customHeight="1">
      <c r="B23" s="28">
        <v>13</v>
      </c>
      <c r="C23" s="29"/>
      <c r="D23" s="48"/>
      <c r="E23" s="52"/>
      <c r="F23" s="53"/>
      <c r="G23" s="26">
        <v>125</v>
      </c>
      <c r="H23" s="26">
        <v>125</v>
      </c>
      <c r="I23" s="49"/>
      <c r="J23" s="49"/>
      <c r="K23" s="27" t="s">
        <v>40</v>
      </c>
    </row>
    <row r="24" spans="2:11" ht="20" customHeight="1">
      <c r="B24" s="28">
        <v>14</v>
      </c>
      <c r="C24" s="29"/>
      <c r="D24" s="48"/>
      <c r="E24" s="52"/>
      <c r="F24" s="53"/>
      <c r="G24" s="26">
        <v>320.10000000000002</v>
      </c>
      <c r="H24" s="26">
        <v>320.10000000000002</v>
      </c>
      <c r="I24" s="49"/>
      <c r="J24" s="49"/>
      <c r="K24" s="27" t="s">
        <v>38</v>
      </c>
    </row>
    <row r="25" spans="2:11" ht="20" customHeight="1">
      <c r="B25" s="28">
        <v>15</v>
      </c>
      <c r="C25" s="29"/>
      <c r="D25" s="48"/>
      <c r="E25" s="52"/>
      <c r="F25" s="53"/>
      <c r="G25" s="26">
        <v>245</v>
      </c>
      <c r="H25" s="26">
        <v>245</v>
      </c>
      <c r="I25" s="49"/>
      <c r="J25" s="49"/>
      <c r="K25" s="27" t="s">
        <v>39</v>
      </c>
    </row>
    <row r="26" spans="2:11" ht="20" customHeight="1">
      <c r="B26" s="28">
        <v>16</v>
      </c>
      <c r="C26" s="29"/>
      <c r="D26" s="48"/>
      <c r="E26" s="52"/>
      <c r="F26" s="53"/>
      <c r="G26" s="26">
        <v>207</v>
      </c>
      <c r="H26" s="26"/>
      <c r="I26" s="49">
        <v>207</v>
      </c>
      <c r="J26" s="49"/>
      <c r="K26" s="27" t="s">
        <v>45</v>
      </c>
    </row>
    <row r="27" spans="2:11" ht="20" customHeight="1">
      <c r="B27" s="28">
        <v>17</v>
      </c>
      <c r="C27" s="29"/>
      <c r="D27" s="48"/>
      <c r="E27" s="52"/>
      <c r="F27" s="53"/>
      <c r="G27" s="26">
        <v>38</v>
      </c>
      <c r="H27" s="26">
        <v>38</v>
      </c>
      <c r="I27" s="49"/>
      <c r="J27" s="49"/>
      <c r="K27" s="27" t="s">
        <v>44</v>
      </c>
    </row>
    <row r="28" spans="2:11" ht="20" customHeight="1">
      <c r="B28" s="28">
        <v>18</v>
      </c>
      <c r="C28" s="29"/>
      <c r="D28" s="48"/>
      <c r="E28" s="52"/>
      <c r="F28" s="53"/>
      <c r="G28" s="26">
        <v>266</v>
      </c>
      <c r="H28" s="26">
        <v>266</v>
      </c>
      <c r="I28" s="56"/>
      <c r="J28" s="57"/>
      <c r="K28" s="27" t="s">
        <v>43</v>
      </c>
    </row>
    <row r="29" spans="2:11" ht="20" customHeight="1">
      <c r="B29" s="28">
        <v>19</v>
      </c>
      <c r="C29" s="29"/>
      <c r="D29" s="48"/>
      <c r="E29" s="54"/>
      <c r="F29" s="55"/>
      <c r="G29" s="26">
        <f>150</f>
        <v>150</v>
      </c>
      <c r="H29" s="26">
        <v>150</v>
      </c>
      <c r="I29" s="56"/>
      <c r="J29" s="57"/>
      <c r="K29" s="27" t="s">
        <v>40</v>
      </c>
    </row>
    <row r="30" spans="2:11" ht="20" customHeight="1">
      <c r="B30" s="28">
        <v>20</v>
      </c>
      <c r="C30" s="29"/>
      <c r="D30" s="48"/>
      <c r="E30" s="28" t="s">
        <v>42</v>
      </c>
      <c r="F30" s="29"/>
      <c r="G30" s="26">
        <v>24</v>
      </c>
      <c r="H30" s="26">
        <v>24</v>
      </c>
      <c r="I30" s="49"/>
      <c r="J30" s="49"/>
      <c r="K30" s="27"/>
    </row>
    <row r="31" spans="2:11" ht="20" customHeight="1">
      <c r="B31" s="28">
        <v>21</v>
      </c>
      <c r="C31" s="29"/>
      <c r="D31" s="25" t="s">
        <v>1</v>
      </c>
      <c r="E31" s="28" t="s">
        <v>31</v>
      </c>
      <c r="F31" s="29"/>
      <c r="G31" s="26">
        <v>188</v>
      </c>
      <c r="H31" s="26">
        <v>188</v>
      </c>
      <c r="I31" s="49"/>
      <c r="J31" s="49"/>
      <c r="K31" s="27"/>
    </row>
    <row r="32" spans="2:11" ht="20" customHeight="1">
      <c r="B32" s="39" t="s">
        <v>2</v>
      </c>
      <c r="C32" s="44"/>
      <c r="D32" s="44"/>
      <c r="E32" s="44"/>
      <c r="F32" s="40"/>
      <c r="G32" s="17">
        <f>SUM(G11:G31)</f>
        <v>23963.989999999998</v>
      </c>
      <c r="H32" s="17">
        <f>SUM(H11:H31)</f>
        <v>22548.78</v>
      </c>
      <c r="I32" s="45">
        <f>SUM(I11:J31)</f>
        <v>1415.21</v>
      </c>
      <c r="J32" s="46"/>
      <c r="K32" s="22"/>
    </row>
    <row r="33" spans="2:11" ht="20" customHeight="1">
      <c r="B33" s="7"/>
      <c r="C33" s="7"/>
      <c r="D33" s="7"/>
      <c r="E33" s="7"/>
      <c r="F33" s="7"/>
      <c r="G33" s="7"/>
      <c r="H33" s="7"/>
      <c r="I33" s="7"/>
      <c r="J33" s="23"/>
      <c r="K33" s="7"/>
    </row>
    <row r="34" spans="2:11" ht="20" customHeight="1">
      <c r="B34" s="41" t="s">
        <v>16</v>
      </c>
      <c r="C34" s="41"/>
      <c r="D34" s="41"/>
      <c r="E34" s="41"/>
      <c r="F34" s="41"/>
      <c r="G34" s="41" t="s">
        <v>23</v>
      </c>
      <c r="H34" s="41"/>
      <c r="I34" s="41"/>
      <c r="J34" s="41"/>
      <c r="K34" s="15" t="s">
        <v>24</v>
      </c>
    </row>
    <row r="35" spans="2:11" ht="20" customHeight="1">
      <c r="B35" s="35">
        <f>H32</f>
        <v>22548.78</v>
      </c>
      <c r="C35" s="35"/>
      <c r="D35" s="35"/>
      <c r="E35" s="35"/>
      <c r="F35" s="35"/>
      <c r="G35" s="35">
        <f>I32</f>
        <v>1415.21</v>
      </c>
      <c r="H35" s="35"/>
      <c r="I35" s="35"/>
      <c r="J35" s="35"/>
      <c r="K35" s="24">
        <f>SUM(B35:J35)</f>
        <v>23963.989999999998</v>
      </c>
    </row>
    <row r="36" spans="2:11" ht="20" customHeight="1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20" customHeight="1">
      <c r="B37" s="7" t="s">
        <v>25</v>
      </c>
      <c r="C37" s="7"/>
      <c r="D37" s="7" t="s">
        <v>26</v>
      </c>
      <c r="E37" s="7"/>
      <c r="F37" s="7" t="s">
        <v>3</v>
      </c>
      <c r="G37" s="7" t="s">
        <v>27</v>
      </c>
      <c r="H37" s="7"/>
      <c r="I37" s="7"/>
      <c r="J37" s="7" t="s">
        <v>4</v>
      </c>
      <c r="K37" s="7"/>
    </row>
  </sheetData>
  <mergeCells count="64">
    <mergeCell ref="I19:J19"/>
    <mergeCell ref="I20:J20"/>
    <mergeCell ref="E30:F30"/>
    <mergeCell ref="I28:J28"/>
    <mergeCell ref="I29:J29"/>
    <mergeCell ref="I31:J31"/>
    <mergeCell ref="I27:J27"/>
    <mergeCell ref="I30:J30"/>
    <mergeCell ref="B31:C31"/>
    <mergeCell ref="E13:F16"/>
    <mergeCell ref="I25:J25"/>
    <mergeCell ref="B24:C24"/>
    <mergeCell ref="B25:C25"/>
    <mergeCell ref="B26:C26"/>
    <mergeCell ref="B27:C27"/>
    <mergeCell ref="B30:C30"/>
    <mergeCell ref="I21:J21"/>
    <mergeCell ref="B15:C15"/>
    <mergeCell ref="B16:C16"/>
    <mergeCell ref="I23:J23"/>
    <mergeCell ref="I24:J24"/>
    <mergeCell ref="B11:C11"/>
    <mergeCell ref="B23:C23"/>
    <mergeCell ref="I11:J11"/>
    <mergeCell ref="B13:C13"/>
    <mergeCell ref="I13:J13"/>
    <mergeCell ref="B12:C12"/>
    <mergeCell ref="B14:C14"/>
    <mergeCell ref="E21:F29"/>
    <mergeCell ref="I26:J26"/>
    <mergeCell ref="E11:F12"/>
    <mergeCell ref="I22:J22"/>
    <mergeCell ref="E17:F20"/>
    <mergeCell ref="I16:J16"/>
    <mergeCell ref="I17:J17"/>
    <mergeCell ref="I18:J18"/>
    <mergeCell ref="B35:F35"/>
    <mergeCell ref="G35:J35"/>
    <mergeCell ref="F7:G7"/>
    <mergeCell ref="J7:K7"/>
    <mergeCell ref="J8:K8"/>
    <mergeCell ref="B10:C10"/>
    <mergeCell ref="E10:F10"/>
    <mergeCell ref="I10:J10"/>
    <mergeCell ref="B34:F34"/>
    <mergeCell ref="G34:J34"/>
    <mergeCell ref="I14:J14"/>
    <mergeCell ref="B21:C21"/>
    <mergeCell ref="B32:F32"/>
    <mergeCell ref="I32:J32"/>
    <mergeCell ref="B22:C22"/>
    <mergeCell ref="D11:D30"/>
    <mergeCell ref="B3:K3"/>
    <mergeCell ref="F5:G5"/>
    <mergeCell ref="J5:K5"/>
    <mergeCell ref="F6:G6"/>
    <mergeCell ref="J6:K6"/>
    <mergeCell ref="E31:F31"/>
    <mergeCell ref="B18:C18"/>
    <mergeCell ref="B17:C17"/>
    <mergeCell ref="B19:C19"/>
    <mergeCell ref="B20:C20"/>
    <mergeCell ref="B28:C28"/>
    <mergeCell ref="B29:C29"/>
  </mergeCells>
  <phoneticPr fontId="8" type="noConversion"/>
  <pageMargins left="0.69930555555555596" right="0.69930555555555596" top="0.75" bottom="0.75" header="0.3" footer="0.3"/>
  <pageSetup paperSize="9" scale="79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苗 杨</cp:lastModifiedBy>
  <cp:lastPrinted>2025-04-08T10:21:04Z</cp:lastPrinted>
  <dcterms:created xsi:type="dcterms:W3CDTF">2014-04-15T08:52:00Z</dcterms:created>
  <dcterms:modified xsi:type="dcterms:W3CDTF">2025-04-08T10:44:31Z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AEB9DF32D1D24168950CC5F8F1A6EB43_13</vt:lpwstr>
  </property>
</Properties>
</file>