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/>
  </bookViews>
  <sheets>
    <sheet name="结算单" sheetId="8" r:id="rId1"/>
    <sheet name="机票明细" sheetId="10" r:id="rId2"/>
    <sheet name="用车明细" sheetId="9" r:id="rId3"/>
    <sheet name="住房明细" sheetId="11" r:id="rId4"/>
  </sheets>
  <definedNames>
    <definedName name="_xlnm._FilterDatabase" localSheetId="1" hidden="1">机票明细!$A$1:$J$32</definedName>
    <definedName name="_xlnm._FilterDatabase" localSheetId="2" hidden="1">用车明细!$A$1:$H$23</definedName>
  </definedNames>
  <calcPr calcId="152511"/>
</workbook>
</file>

<file path=xl/calcChain.xml><?xml version="1.0" encoding="utf-8"?>
<calcChain xmlns="http://schemas.openxmlformats.org/spreadsheetml/2006/main">
  <c r="H64" i="8" l="1"/>
  <c r="H31" i="8" l="1"/>
  <c r="H19" i="8" l="1"/>
  <c r="H23" i="8"/>
  <c r="H41" i="8"/>
  <c r="H12" i="8" l="1"/>
  <c r="H22" i="8"/>
  <c r="G23" i="9" l="1"/>
  <c r="H32" i="10" l="1"/>
  <c r="H55" i="8" l="1"/>
  <c r="G15" i="11"/>
  <c r="H54" i="8"/>
  <c r="H51" i="8"/>
  <c r="H53" i="8"/>
  <c r="H83" i="8"/>
  <c r="H81" i="8"/>
  <c r="H82" i="8"/>
  <c r="H79" i="8" l="1"/>
  <c r="H78" i="8"/>
  <c r="H63" i="8"/>
  <c r="H62" i="8"/>
  <c r="H61" i="8"/>
  <c r="H60" i="8"/>
  <c r="H40" i="8"/>
  <c r="H38" i="8"/>
  <c r="H37" i="8"/>
  <c r="H36" i="8" l="1"/>
  <c r="H35" i="8"/>
  <c r="H34" i="8"/>
  <c r="H30" i="8" l="1"/>
  <c r="H29" i="8"/>
  <c r="H28" i="8"/>
  <c r="H27" i="8"/>
  <c r="H26" i="8"/>
  <c r="H25" i="8"/>
  <c r="H24" i="8"/>
  <c r="H11" i="8"/>
  <c r="H46" i="8" l="1"/>
  <c r="H44" i="8"/>
  <c r="H58" i="8"/>
  <c r="H50" i="8"/>
  <c r="H52" i="8"/>
  <c r="H59" i="8"/>
  <c r="H39" i="8"/>
  <c r="H45" i="8"/>
  <c r="H47" i="8"/>
  <c r="H48" i="8"/>
  <c r="H49" i="8"/>
  <c r="H80" i="8"/>
  <c r="H13" i="8"/>
  <c r="H14" i="8"/>
  <c r="H15" i="8"/>
  <c r="H16" i="8"/>
  <c r="H17" i="8"/>
  <c r="H18" i="8"/>
  <c r="H72" i="8"/>
  <c r="H73" i="8"/>
  <c r="H74" i="8"/>
  <c r="H75" i="8" l="1"/>
  <c r="H65" i="8" l="1"/>
  <c r="D68" i="8" s="1"/>
  <c r="H68" i="8" s="1"/>
  <c r="H69" i="8" s="1"/>
  <c r="D86" i="8" s="1"/>
  <c r="H86" i="8" s="1"/>
  <c r="H87" i="8" l="1"/>
</calcChain>
</file>

<file path=xl/sharedStrings.xml><?xml version="1.0" encoding="utf-8"?>
<sst xmlns="http://schemas.openxmlformats.org/spreadsheetml/2006/main" count="616" uniqueCount="377">
  <si>
    <t>辆/趟</t>
    <phoneticPr fontId="2" type="noConversion"/>
  </si>
  <si>
    <t>辆/天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</si>
  <si>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</si>
  <si>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</si>
  <si>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</si>
  <si>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</si>
  <si>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</si>
  <si>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</si>
  <si>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</si>
  <si>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</si>
  <si>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</si>
  <si>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人</t>
  </si>
  <si>
    <t>接机牌</t>
  </si>
  <si>
    <t>讲台/签到台鲜花</t>
  </si>
  <si>
    <t>C</t>
  </si>
  <si>
    <t>D</t>
  </si>
  <si>
    <t>块</t>
  </si>
  <si>
    <t>次</t>
  </si>
  <si>
    <t>会议注册费</t>
  </si>
  <si>
    <t>H</t>
  </si>
  <si>
    <t>X展架</t>
  </si>
  <si>
    <t>背景板</t>
  </si>
  <si>
    <t>天</t>
  </si>
  <si>
    <t>平方米</t>
  </si>
  <si>
    <t>备注：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</si>
  <si>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</si>
  <si>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</si>
  <si>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</si>
  <si>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</si>
  <si>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</si>
  <si>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</si>
  <si>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</si>
  <si>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</si>
  <si>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</si>
  <si>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</si>
  <si>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</si>
  <si>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</si>
  <si>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</si>
  <si>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</si>
  <si>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</si>
  <si>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</si>
  <si>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</si>
  <si>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</si>
  <si>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A-1</t>
  </si>
  <si>
    <t>A-3</t>
  </si>
  <si>
    <t>B-4</t>
  </si>
  <si>
    <t>B-5</t>
  </si>
  <si>
    <t>C-1</t>
  </si>
  <si>
    <t>C-2</t>
  </si>
  <si>
    <t>C-3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</si>
  <si>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</si>
  <si>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</si>
  <si>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</si>
  <si>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</si>
  <si>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</si>
  <si>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</si>
  <si>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</si>
  <si>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</si>
  <si>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</si>
  <si>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</si>
  <si>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E-2</t>
  </si>
  <si>
    <t>F-1</t>
  </si>
  <si>
    <t>G-1</t>
  </si>
  <si>
    <t>J-1</t>
  </si>
  <si>
    <t>会场设备</t>
  </si>
  <si>
    <t>其他需求：</t>
  </si>
  <si>
    <t>台/天</t>
  </si>
  <si>
    <t>H-2</t>
    <phoneticPr fontId="19" type="noConversion"/>
  </si>
  <si>
    <t>经济舱（国际）</t>
    <phoneticPr fontId="19" type="noConversion"/>
  </si>
  <si>
    <t>G-2</t>
  </si>
  <si>
    <t>G-3</t>
  </si>
  <si>
    <t>机票</t>
    <phoneticPr fontId="19" type="noConversion"/>
  </si>
  <si>
    <t>程</t>
    <phoneticPr fontId="2" type="noConversion"/>
  </si>
  <si>
    <t>房费</t>
    <phoneticPr fontId="19" type="noConversion"/>
  </si>
  <si>
    <t>晚</t>
    <phoneticPr fontId="2" type="noConversion"/>
  </si>
  <si>
    <t>补助</t>
    <phoneticPr fontId="19" type="noConversion"/>
  </si>
  <si>
    <t xml:space="preserve"> </t>
    <phoneticPr fontId="19" type="noConversion"/>
  </si>
  <si>
    <t xml:space="preserve">             </t>
    <phoneticPr fontId="19" type="noConversion"/>
  </si>
  <si>
    <t>会议室</t>
    <phoneticPr fontId="19" type="noConversion"/>
  </si>
  <si>
    <t>请注明会议室名称、面积及层高</t>
    <phoneticPr fontId="19" type="noConversion"/>
  </si>
  <si>
    <t>屏幕、反看板、计时器、音频设备等</t>
    <phoneticPr fontId="19" type="noConversion"/>
  </si>
  <si>
    <t>未注明情况下选择会场默认设备</t>
    <phoneticPr fontId="19" type="noConversion"/>
  </si>
  <si>
    <t>会议室（按会议包价计算）</t>
    <phoneticPr fontId="19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</si>
  <si>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19" type="noConversion"/>
  </si>
  <si>
    <t>人/次</t>
    <phoneticPr fontId="2" type="noConversion"/>
  </si>
  <si>
    <t xml:space="preserve">险种：          保额：   </t>
    <phoneticPr fontId="19" type="noConversion"/>
  </si>
  <si>
    <t>可按需求增减项目</t>
    <phoneticPr fontId="19" type="noConversion"/>
  </si>
  <si>
    <t>餐费合计</t>
    <phoneticPr fontId="19" type="noConversion"/>
  </si>
  <si>
    <t>ESCEO(欧洲骨质疏松及骨关节炎临床和药物经济学年会）</t>
    <phoneticPr fontId="19" type="noConversion"/>
  </si>
  <si>
    <t>2019年4.4-4.7</t>
    <phoneticPr fontId="19" type="noConversion"/>
  </si>
  <si>
    <t>包车（境外）</t>
    <phoneticPr fontId="19" type="noConversion"/>
  </si>
  <si>
    <t>郭海燕13810995220/guohaiyan@cct.cn</t>
    <phoneticPr fontId="19" type="noConversion"/>
  </si>
  <si>
    <t>2019.2.4</t>
    <phoneticPr fontId="19" type="noConversion"/>
  </si>
  <si>
    <t>人/天</t>
    <phoneticPr fontId="19" type="noConversion"/>
  </si>
  <si>
    <t>次</t>
    <phoneticPr fontId="19" type="noConversion"/>
  </si>
  <si>
    <t>E-3</t>
  </si>
  <si>
    <t>E-4</t>
  </si>
  <si>
    <t>次</t>
    <phoneticPr fontId="2" type="noConversion"/>
  </si>
  <si>
    <t>次</t>
    <phoneticPr fontId="2" type="noConversion"/>
  </si>
  <si>
    <t>10小时工作，超时650元/小时</t>
    <phoneticPr fontId="2" type="noConversion"/>
  </si>
  <si>
    <t>汇率：1欧元=7.8元人民币，结算已实际汇率为准</t>
    <phoneticPr fontId="2" type="noConversion"/>
  </si>
  <si>
    <t>要求两年内的新车，并注明车的品牌</t>
    <phoneticPr fontId="2" type="noConversion"/>
  </si>
  <si>
    <t>ESCEO会场附近（国际酒店）                   Sofitel Paris Baltimore 5星 距会场2公里，约10分钟车程</t>
    <phoneticPr fontId="19" type="noConversion"/>
  </si>
  <si>
    <t>会议名称   Meeting Title</t>
    <phoneticPr fontId="2" type="noConversion"/>
  </si>
  <si>
    <t>法国巴黎 Paris</t>
    <phoneticPr fontId="19" type="noConversion"/>
  </si>
  <si>
    <t>会议类型  Meeting Type</t>
    <phoneticPr fontId="2" type="noConversion"/>
  </si>
  <si>
    <t>会议时间  Meeting Time</t>
    <phoneticPr fontId="2" type="noConversion"/>
  </si>
  <si>
    <t>国际会议</t>
  </si>
  <si>
    <t>供应商名称 Vendor Name</t>
    <phoneticPr fontId="2" type="noConversion"/>
  </si>
  <si>
    <t>联系人/电话 Contact Person</t>
    <phoneticPr fontId="2" type="noConversion"/>
  </si>
  <si>
    <t>报价有效期Validation of Quotation</t>
    <phoneticPr fontId="2" type="noConversion"/>
  </si>
  <si>
    <t>康辉集团北京国际会议展览有限公司           COMFORT INTERNATIONAL M.I.C.E. SERVICE CO.,LTD</t>
    <phoneticPr fontId="19" type="noConversion"/>
  </si>
  <si>
    <t>序号 No.</t>
    <phoneticPr fontId="2" type="noConversion"/>
  </si>
  <si>
    <t>项  目 Item</t>
    <phoneticPr fontId="2" type="noConversion"/>
  </si>
  <si>
    <t>内  容 Detail</t>
    <phoneticPr fontId="19" type="noConversion"/>
  </si>
  <si>
    <t>天数/次数 Time</t>
    <phoneticPr fontId="2" type="noConversion"/>
  </si>
  <si>
    <t>单位 Unit</t>
    <phoneticPr fontId="2" type="noConversion"/>
  </si>
  <si>
    <t>单价（RMB） Price</t>
    <phoneticPr fontId="2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</si>
  <si>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  <r>
      <rPr>
        <b/>
        <sz val="10"/>
        <rFont val="Times New Roman"/>
        <family val="1"/>
      </rPr>
      <t xml:space="preserve"> Total</t>
    </r>
    <phoneticPr fontId="2" type="noConversion"/>
  </si>
  <si>
    <t>备       注  Remark</t>
    <phoneticPr fontId="2" type="noConversion"/>
  </si>
  <si>
    <t>报     价  Quotation</t>
    <phoneticPr fontId="19" type="noConversion"/>
  </si>
  <si>
    <t>项      目  Item</t>
    <phoneticPr fontId="19" type="noConversion"/>
  </si>
  <si>
    <t>间/晚 Night</t>
    <phoneticPr fontId="2" type="noConversion"/>
  </si>
  <si>
    <t>酒店：Hotel</t>
    <phoneticPr fontId="2" type="noConversion"/>
  </si>
  <si>
    <t>住宿会场费用合计 Total</t>
    <phoneticPr fontId="19" type="noConversion"/>
  </si>
  <si>
    <t>序号 No.</t>
    <phoneticPr fontId="2" type="noConversion"/>
  </si>
  <si>
    <t>项  目 Item</t>
    <phoneticPr fontId="2" type="noConversion"/>
  </si>
  <si>
    <t>内  容 Detail</t>
    <phoneticPr fontId="19" type="noConversion"/>
  </si>
  <si>
    <t>数量 Quantity</t>
    <phoneticPr fontId="2" type="noConversion"/>
  </si>
  <si>
    <t>人数 Quantity</t>
    <phoneticPr fontId="2" type="noConversion"/>
  </si>
  <si>
    <t xml:space="preserve">单位  Unit  </t>
    <phoneticPr fontId="2" type="noConversion"/>
  </si>
  <si>
    <t xml:space="preserve">单位  Unit  </t>
    <phoneticPr fontId="2" type="noConversion"/>
  </si>
  <si>
    <t>单价（RMB）   Unit Price</t>
    <phoneticPr fontId="2" type="noConversion"/>
  </si>
  <si>
    <t xml:space="preserve"> 次   Time</t>
    <phoneticPr fontId="2" type="noConversion"/>
  </si>
  <si>
    <t>小 计                            Total</t>
    <phoneticPr fontId="2" type="noConversion"/>
  </si>
  <si>
    <t>备注  Remark</t>
    <phoneticPr fontId="2" type="noConversion"/>
  </si>
  <si>
    <t>用餐 Meal</t>
    <phoneticPr fontId="2" type="noConversion"/>
  </si>
  <si>
    <t>车辆费用合计 Total</t>
    <phoneticPr fontId="19" type="noConversion"/>
  </si>
  <si>
    <t>序号 No.</t>
    <phoneticPr fontId="2" type="noConversion"/>
  </si>
  <si>
    <t>内  容 Detail</t>
    <phoneticPr fontId="19" type="noConversion"/>
  </si>
  <si>
    <t xml:space="preserve">单位  Unit  </t>
    <phoneticPr fontId="2" type="noConversion"/>
  </si>
  <si>
    <t>交通 Vehicle</t>
    <phoneticPr fontId="2" type="noConversion"/>
  </si>
  <si>
    <t>其他费用 Other cost</t>
    <phoneticPr fontId="2" type="noConversion"/>
  </si>
  <si>
    <t>wifi设备 wifi</t>
    <phoneticPr fontId="19" type="noConversion"/>
  </si>
  <si>
    <t>矿泉水 water</t>
    <phoneticPr fontId="19" type="noConversion"/>
  </si>
  <si>
    <t>保险费 Insurance</t>
    <phoneticPr fontId="2" type="noConversion"/>
  </si>
  <si>
    <r>
      <rPr>
        <b/>
        <sz val="9"/>
        <rFont val="宋体"/>
        <family val="3"/>
        <charset val="134"/>
      </rPr>
      <t>工作人员费用</t>
    </r>
    <r>
      <rPr>
        <b/>
        <sz val="9"/>
        <rFont val="Arial"/>
        <family val="2"/>
      </rPr>
      <t xml:space="preserve"> worker</t>
    </r>
    <phoneticPr fontId="19" type="noConversion"/>
  </si>
  <si>
    <t>其他项目费用合计 Total</t>
    <phoneticPr fontId="19" type="noConversion"/>
  </si>
  <si>
    <t>接送机人员  pick up workers</t>
    <phoneticPr fontId="19" type="noConversion"/>
  </si>
  <si>
    <t>司机及地陪餐补 meal allowance</t>
    <phoneticPr fontId="19" type="noConversion"/>
  </si>
  <si>
    <t>人数 Quantity</t>
    <phoneticPr fontId="2" type="noConversion"/>
  </si>
  <si>
    <t>服务费 service</t>
    <phoneticPr fontId="19" type="noConversion"/>
  </si>
  <si>
    <t>服务费 10% service</t>
    <phoneticPr fontId="2" type="noConversion"/>
  </si>
  <si>
    <t>序号 No.</t>
    <phoneticPr fontId="2" type="noConversion"/>
  </si>
  <si>
    <t>内  容 Detail</t>
    <phoneticPr fontId="19" type="noConversion"/>
  </si>
  <si>
    <t xml:space="preserve"> 次   Time</t>
    <phoneticPr fontId="2" type="noConversion"/>
  </si>
  <si>
    <t>单价（RMB）   Unit Price</t>
    <phoneticPr fontId="2" type="noConversion"/>
  </si>
  <si>
    <t>备注  Remark</t>
    <phoneticPr fontId="2" type="noConversion"/>
  </si>
  <si>
    <t xml:space="preserve">上海-巴黎（往返）                          MU569 4月3日 上海-巴黎    12:50 19:05 
MU570 4月7日 巴黎-上海   21:20 14:40+1   </t>
    <phoneticPr fontId="19" type="noConversion"/>
  </si>
  <si>
    <r>
      <t>会议地点                    Meeting Venue</t>
    </r>
    <r>
      <rPr>
        <b/>
        <u/>
        <sz val="10"/>
        <rFont val="黑体"/>
        <family val="3"/>
        <charset val="134"/>
      </rPr>
      <t xml:space="preserve">                      </t>
    </r>
    <phoneticPr fontId="2" type="noConversion"/>
  </si>
  <si>
    <t>外部参加人数                   Attendance of External</t>
    <phoneticPr fontId="2" type="noConversion"/>
  </si>
  <si>
    <t>内部参加人数              Attendance of Internal</t>
    <phoneticPr fontId="2" type="noConversion"/>
  </si>
  <si>
    <t>机票 Air Ticket</t>
    <phoneticPr fontId="19" type="noConversion"/>
  </si>
  <si>
    <t>税金 Tax</t>
    <phoneticPr fontId="19" type="noConversion"/>
  </si>
  <si>
    <t>税金 6% Tax</t>
    <phoneticPr fontId="19" type="noConversion"/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</si>
  <si>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 Total cost with VAT</t>
    </r>
    <phoneticPr fontId="19" type="noConversion"/>
  </si>
  <si>
    <t>机票费用合计 Total</t>
    <phoneticPr fontId="19" type="noConversion"/>
  </si>
  <si>
    <t>人员费用合计 Total</t>
    <phoneticPr fontId="19" type="noConversion"/>
  </si>
  <si>
    <t>服务费合计  Total</t>
    <phoneticPr fontId="19" type="noConversion"/>
  </si>
  <si>
    <t>机场及市内接送机用车（境内）Domestic</t>
    <phoneticPr fontId="19" type="noConversion"/>
  </si>
  <si>
    <t>4座 小车  Domestic Vehicle 4 seats</t>
    <phoneticPr fontId="19" type="noConversion"/>
  </si>
  <si>
    <t>19 座大巴车 International Vehicle 19 seats</t>
    <phoneticPr fontId="19" type="noConversion"/>
  </si>
  <si>
    <r>
      <t>地陪</t>
    </r>
    <r>
      <rPr>
        <sz val="9"/>
        <rFont val="Arial"/>
        <family val="2"/>
      </rPr>
      <t xml:space="preserve"> local guiding worker</t>
    </r>
    <phoneticPr fontId="19" type="noConversion"/>
  </si>
  <si>
    <t>由公司总部统一注册并承担费用</t>
    <phoneticPr fontId="19" type="noConversion"/>
  </si>
  <si>
    <t>每人每天2瓶</t>
    <phoneticPr fontId="19" type="noConversion"/>
  </si>
  <si>
    <t>签证 visa</t>
    <phoneticPr fontId="19" type="noConversion"/>
  </si>
  <si>
    <t xml:space="preserve">会议需求表及结算表格                                                                                                 </t>
    <phoneticPr fontId="19" type="noConversion"/>
  </si>
  <si>
    <t>北京/上海 机场集结酒店（国内酒店）Hotel cost for the participants who come from outside Beijing/Shanghai</t>
    <phoneticPr fontId="19" type="noConversion"/>
  </si>
  <si>
    <t>普通大床房（4月2日-3日 1晚）         Single 1 night</t>
    <phoneticPr fontId="19" type="noConversion"/>
  </si>
  <si>
    <t>间/晚 Night</t>
    <phoneticPr fontId="2" type="noConversion"/>
  </si>
  <si>
    <t>北京机场康得思酒店</t>
    <phoneticPr fontId="19" type="noConversion"/>
  </si>
  <si>
    <t>含税含单早</t>
    <phoneticPr fontId="2" type="noConversion"/>
  </si>
  <si>
    <t>B-1</t>
    <phoneticPr fontId="2" type="noConversion"/>
  </si>
  <si>
    <t>人/次</t>
    <phoneticPr fontId="2" type="noConversion"/>
  </si>
  <si>
    <t>B-2</t>
  </si>
  <si>
    <t>B-3</t>
  </si>
  <si>
    <t>B-6</t>
  </si>
  <si>
    <t>B-7</t>
  </si>
  <si>
    <t>B-8</t>
  </si>
  <si>
    <t>4月4日 午餐 Lunch</t>
    <phoneticPr fontId="2" type="noConversion"/>
  </si>
  <si>
    <t>4月3日 晚餐 Dinner</t>
    <phoneticPr fontId="2" type="noConversion"/>
  </si>
  <si>
    <t>4月4日 晚餐 Dinner</t>
    <phoneticPr fontId="2" type="noConversion"/>
  </si>
  <si>
    <t>4月5日 午餐 Lunch</t>
    <phoneticPr fontId="2" type="noConversion"/>
  </si>
  <si>
    <t>4月5日 晚餐 Dinner</t>
    <phoneticPr fontId="2" type="noConversion"/>
  </si>
  <si>
    <t>4月6日 午餐 Lunch</t>
    <phoneticPr fontId="2" type="noConversion"/>
  </si>
  <si>
    <t>4月6日 晚餐 Dinner</t>
    <phoneticPr fontId="2" type="noConversion"/>
  </si>
  <si>
    <t>B-9</t>
  </si>
  <si>
    <t>4月7日 午餐 Lunch</t>
    <phoneticPr fontId="2" type="noConversion"/>
  </si>
  <si>
    <t>4月7日 晚餐 Dinner</t>
    <phoneticPr fontId="2" type="noConversion"/>
  </si>
  <si>
    <t>序号</t>
    <phoneticPr fontId="19" type="noConversion"/>
  </si>
  <si>
    <t>用车城市</t>
    <phoneticPr fontId="19" type="noConversion"/>
  </si>
  <si>
    <t>姓名</t>
    <phoneticPr fontId="19" type="noConversion"/>
  </si>
  <si>
    <t>日期</t>
    <phoneticPr fontId="19" type="noConversion"/>
  </si>
  <si>
    <t>行程</t>
    <phoneticPr fontId="19" type="noConversion"/>
  </si>
  <si>
    <t>车型</t>
    <phoneticPr fontId="19" type="noConversion"/>
  </si>
  <si>
    <t>金额</t>
    <phoneticPr fontId="19" type="noConversion"/>
  </si>
  <si>
    <t>备注</t>
    <phoneticPr fontId="19" type="noConversion"/>
  </si>
  <si>
    <t>北京</t>
    <phoneticPr fontId="19" type="noConversion"/>
  </si>
  <si>
    <t>王英振</t>
  </si>
  <si>
    <t>帕萨特</t>
    <phoneticPr fontId="19" type="noConversion"/>
  </si>
  <si>
    <t>帕萨特</t>
    <phoneticPr fontId="19" type="noConversion"/>
  </si>
  <si>
    <t>青岛</t>
    <phoneticPr fontId="19" type="noConversion"/>
  </si>
  <si>
    <t>王英振</t>
    <phoneticPr fontId="19" type="noConversion"/>
  </si>
  <si>
    <t>卢强</t>
  </si>
  <si>
    <t>西四环301医院-首都机场</t>
    <phoneticPr fontId="19" type="noConversion"/>
  </si>
  <si>
    <t>首都机场-西四环301医院</t>
    <phoneticPr fontId="19" type="noConversion"/>
  </si>
  <si>
    <t>北京</t>
    <phoneticPr fontId="19" type="noConversion"/>
  </si>
  <si>
    <t>田庆显</t>
  </si>
  <si>
    <t>广渠门-首都机场</t>
    <phoneticPr fontId="19" type="noConversion"/>
  </si>
  <si>
    <t>首都机场-广渠门</t>
    <phoneticPr fontId="19" type="noConversion"/>
  </si>
  <si>
    <t>夜航</t>
    <phoneticPr fontId="19" type="noConversion"/>
  </si>
  <si>
    <t>李玉军</t>
  </si>
  <si>
    <t>东花市北里-首都机场</t>
    <phoneticPr fontId="19" type="noConversion"/>
  </si>
  <si>
    <t>首都机场-昌平沙河中海尚湖世家</t>
    <phoneticPr fontId="19" type="noConversion"/>
  </si>
  <si>
    <t>穆晓红</t>
  </si>
  <si>
    <t>东四十条-首都机场</t>
    <phoneticPr fontId="19" type="noConversion"/>
  </si>
  <si>
    <t>首都机场-东直门医院</t>
    <phoneticPr fontId="19" type="noConversion"/>
  </si>
  <si>
    <t>刘强</t>
  </si>
  <si>
    <t>首都机场-西直门</t>
    <phoneticPr fontId="19" type="noConversion"/>
  </si>
  <si>
    <t>林剑浩</t>
  </si>
  <si>
    <t>首都机场-人民医院</t>
    <phoneticPr fontId="19" type="noConversion"/>
  </si>
  <si>
    <t>太原</t>
    <phoneticPr fontId="19" type="noConversion"/>
  </si>
  <si>
    <t>毕树雄</t>
  </si>
  <si>
    <t>太原市龙城大街99号-机场</t>
    <phoneticPr fontId="19" type="noConversion"/>
  </si>
  <si>
    <t>太原</t>
    <phoneticPr fontId="19" type="noConversion"/>
  </si>
  <si>
    <t>机场-太原市龙城大街99号</t>
    <phoneticPr fontId="19" type="noConversion"/>
  </si>
  <si>
    <t>上海</t>
    <phoneticPr fontId="19" type="noConversion"/>
  </si>
  <si>
    <t>蒋建新</t>
  </si>
  <si>
    <t>浦东机场</t>
    <phoneticPr fontId="19" type="noConversion"/>
  </si>
  <si>
    <t>浦东机场</t>
    <phoneticPr fontId="19" type="noConversion"/>
  </si>
  <si>
    <t>总金额</t>
    <phoneticPr fontId="19" type="noConversion"/>
  </si>
  <si>
    <t>青岛市江苏路16号-机场</t>
    <phoneticPr fontId="19" type="noConversion"/>
  </si>
  <si>
    <t>青岛</t>
    <phoneticPr fontId="19" type="noConversion"/>
  </si>
  <si>
    <t>机场-青岛市江苏路16号</t>
    <phoneticPr fontId="19" type="noConversion"/>
  </si>
  <si>
    <t>首都机场-机场康得思酒店</t>
    <phoneticPr fontId="19" type="noConversion"/>
  </si>
  <si>
    <t>林剑浩</t>
    <phoneticPr fontId="19" type="noConversion"/>
  </si>
  <si>
    <t>人民医院-首都机场</t>
    <phoneticPr fontId="19" type="noConversion"/>
  </si>
  <si>
    <t>北京</t>
    <phoneticPr fontId="19" type="noConversion"/>
  </si>
  <si>
    <t>刘强</t>
    <phoneticPr fontId="19" type="noConversion"/>
  </si>
  <si>
    <t>西直门-首都机场</t>
    <phoneticPr fontId="19" type="noConversion"/>
  </si>
  <si>
    <t>李锋</t>
  </si>
  <si>
    <t>武汉</t>
    <phoneticPr fontId="19" type="noConversion"/>
  </si>
  <si>
    <t>同济医院-天河机场</t>
    <phoneticPr fontId="19" type="noConversion"/>
  </si>
  <si>
    <t>天河机场-同济医院</t>
    <phoneticPr fontId="19" type="noConversion"/>
  </si>
  <si>
    <t>4座 小车  Domestic Vehicle 4 seats</t>
    <phoneticPr fontId="19" type="noConversion"/>
  </si>
  <si>
    <t>市内接送机用车（境外）</t>
    <phoneticPr fontId="2" type="noConversion"/>
  </si>
  <si>
    <t>7-9座商务车 International Vehicle 7-9 seats</t>
    <phoneticPr fontId="19" type="noConversion"/>
  </si>
  <si>
    <t>送机（境外）</t>
    <phoneticPr fontId="2" type="noConversion"/>
  </si>
  <si>
    <t>C-4</t>
  </si>
  <si>
    <t>C-5</t>
  </si>
  <si>
    <t>C-6</t>
  </si>
  <si>
    <t>C-7</t>
  </si>
  <si>
    <t>用车超时 境外</t>
    <phoneticPr fontId="19" type="noConversion"/>
  </si>
  <si>
    <t>小时</t>
    <phoneticPr fontId="2" type="noConversion"/>
  </si>
  <si>
    <t>地陪超时费</t>
    <phoneticPr fontId="2" type="noConversion"/>
  </si>
  <si>
    <t>小时</t>
    <phoneticPr fontId="2" type="noConversion"/>
  </si>
  <si>
    <t>人/餐</t>
    <phoneticPr fontId="2" type="noConversion"/>
  </si>
  <si>
    <r>
      <rPr>
        <sz val="9"/>
        <rFont val="宋体"/>
        <family val="3"/>
        <charset val="134"/>
      </rPr>
      <t>司机小费</t>
    </r>
    <r>
      <rPr>
        <sz val="9"/>
        <rFont val="Arial"/>
        <family val="2"/>
      </rPr>
      <t xml:space="preserve">  Tips</t>
    </r>
    <phoneticPr fontId="19" type="noConversion"/>
  </si>
  <si>
    <t>人/天</t>
    <phoneticPr fontId="2" type="noConversion"/>
  </si>
  <si>
    <t>每人每天2欧元</t>
    <phoneticPr fontId="19" type="noConversion"/>
  </si>
  <si>
    <t>每人每天2欧元</t>
    <phoneticPr fontId="19" type="noConversion"/>
  </si>
  <si>
    <r>
      <rPr>
        <sz val="9"/>
        <rFont val="宋体"/>
        <family val="3"/>
        <charset val="134"/>
      </rPr>
      <t>地陪小费</t>
    </r>
    <r>
      <rPr>
        <sz val="9"/>
        <rFont val="Arial"/>
        <family val="2"/>
      </rPr>
      <t xml:space="preserve">  Tips</t>
    </r>
    <phoneticPr fontId="19" type="noConversion"/>
  </si>
  <si>
    <t>E-5</t>
  </si>
  <si>
    <t>E-6</t>
  </si>
  <si>
    <t>E-1</t>
    <phoneticPr fontId="19" type="noConversion"/>
  </si>
  <si>
    <t>H-1</t>
    <phoneticPr fontId="19" type="noConversion"/>
  </si>
  <si>
    <t>经济舱（国内） Economy class  Domestic</t>
    <phoneticPr fontId="19" type="noConversion"/>
  </si>
  <si>
    <t xml:space="preserve">全国城市- 北京/上海（往返） </t>
    <phoneticPr fontId="19" type="noConversion"/>
  </si>
  <si>
    <t>一次为往返</t>
    <phoneticPr fontId="2" type="noConversion"/>
  </si>
  <si>
    <t>H-2</t>
  </si>
  <si>
    <t>国内退票</t>
    <phoneticPr fontId="2" type="noConversion"/>
  </si>
  <si>
    <t>一次为往返</t>
    <phoneticPr fontId="2" type="noConversion"/>
  </si>
  <si>
    <t>商务舱（国际）                     Business class  International</t>
    <phoneticPr fontId="2" type="noConversion"/>
  </si>
  <si>
    <t>H-5</t>
    <phoneticPr fontId="2" type="noConversion"/>
  </si>
  <si>
    <t>航班号</t>
    <phoneticPr fontId="19" type="noConversion"/>
  </si>
  <si>
    <t>出发地</t>
    <phoneticPr fontId="19" type="noConversion"/>
  </si>
  <si>
    <t>到达地</t>
    <phoneticPr fontId="19" type="noConversion"/>
  </si>
  <si>
    <t>舱位</t>
    <phoneticPr fontId="19" type="noConversion"/>
  </si>
  <si>
    <t>金额含税</t>
    <phoneticPr fontId="19" type="noConversion"/>
  </si>
  <si>
    <t>手续费</t>
    <phoneticPr fontId="19" type="noConversion"/>
  </si>
  <si>
    <t>备注</t>
    <phoneticPr fontId="19" type="noConversion"/>
  </si>
  <si>
    <t>JIANG/JIANXIN</t>
    <phoneticPr fontId="19" type="noConversion"/>
  </si>
  <si>
    <t>MU569</t>
    <phoneticPr fontId="19" type="noConversion"/>
  </si>
  <si>
    <t>上海</t>
    <phoneticPr fontId="19" type="noConversion"/>
  </si>
  <si>
    <t>巴黎</t>
    <phoneticPr fontId="19" type="noConversion"/>
  </si>
  <si>
    <t>公务舱</t>
    <phoneticPr fontId="19" type="noConversion"/>
  </si>
  <si>
    <t>MU570</t>
    <phoneticPr fontId="19" type="noConversion"/>
  </si>
  <si>
    <t>MU/XIAOHONG</t>
    <phoneticPr fontId="19" type="noConversion"/>
  </si>
  <si>
    <t>CA933</t>
    <phoneticPr fontId="19" type="noConversion"/>
  </si>
  <si>
    <t>北京</t>
    <phoneticPr fontId="19" type="noConversion"/>
  </si>
  <si>
    <t>CA934</t>
    <phoneticPr fontId="19" type="noConversion"/>
  </si>
  <si>
    <t>LU/QIANG</t>
    <phoneticPr fontId="19" type="noConversion"/>
  </si>
  <si>
    <t>LI/YUJUN</t>
    <phoneticPr fontId="19" type="noConversion"/>
  </si>
  <si>
    <t>BI/SHUXIONG</t>
    <phoneticPr fontId="19" type="noConversion"/>
  </si>
  <si>
    <t>LI/FENG</t>
    <phoneticPr fontId="19" type="noConversion"/>
  </si>
  <si>
    <t>WANG/YINGZHEN</t>
    <phoneticPr fontId="19" type="noConversion"/>
  </si>
  <si>
    <t>YANG/SHUAI</t>
    <phoneticPr fontId="19" type="noConversion"/>
  </si>
  <si>
    <t>GAO/ZHIYU</t>
    <phoneticPr fontId="19" type="noConversion"/>
  </si>
  <si>
    <t>LIN/JIANHAO</t>
    <phoneticPr fontId="19" type="noConversion"/>
  </si>
  <si>
    <t>CA876</t>
    <phoneticPr fontId="19" type="noConversion"/>
  </si>
  <si>
    <t>LIU/QIANG</t>
    <phoneticPr fontId="19" type="noConversion"/>
  </si>
  <si>
    <t>TIAN/QINGXIAN</t>
    <phoneticPr fontId="19" type="noConversion"/>
  </si>
  <si>
    <t>王英振</t>
    <phoneticPr fontId="19" type="noConversion"/>
  </si>
  <si>
    <t>CA1526</t>
    <phoneticPr fontId="19" type="noConversion"/>
  </si>
  <si>
    <t>青岛</t>
    <phoneticPr fontId="19" type="noConversion"/>
  </si>
  <si>
    <t>经济舱</t>
    <phoneticPr fontId="19" type="noConversion"/>
  </si>
  <si>
    <t>退票费</t>
    <phoneticPr fontId="19" type="noConversion"/>
  </si>
  <si>
    <t>CA1571</t>
    <phoneticPr fontId="19" type="noConversion"/>
  </si>
  <si>
    <t>李锋</t>
    <phoneticPr fontId="19" type="noConversion"/>
  </si>
  <si>
    <t>CA8201</t>
    <phoneticPr fontId="19" type="noConversion"/>
  </si>
  <si>
    <t>武汉</t>
    <phoneticPr fontId="19" type="noConversion"/>
  </si>
  <si>
    <t>CA8208</t>
    <phoneticPr fontId="19" type="noConversion"/>
  </si>
  <si>
    <t>毕树雄</t>
    <phoneticPr fontId="19" type="noConversion"/>
  </si>
  <si>
    <t>MU5291</t>
    <phoneticPr fontId="19" type="noConversion"/>
  </si>
  <si>
    <t>太原</t>
    <phoneticPr fontId="19" type="noConversion"/>
  </si>
  <si>
    <t>MU5528</t>
    <phoneticPr fontId="19" type="noConversion"/>
  </si>
  <si>
    <t>总金额</t>
    <phoneticPr fontId="19" type="noConversion"/>
  </si>
  <si>
    <t>H-4</t>
    <phoneticPr fontId="2" type="noConversion"/>
  </si>
  <si>
    <t>商务舱（国际）                     Business class  International</t>
    <phoneticPr fontId="2" type="noConversion"/>
  </si>
  <si>
    <t xml:space="preserve">北京-巴黎（往返）                         CA933 4月3日 北京-巴黎 13:35 18:40 
CA934 4月7日 巴黎-北京 20:20 12:25+1       </t>
    <phoneticPr fontId="19" type="noConversion"/>
  </si>
  <si>
    <t>D-11</t>
  </si>
  <si>
    <t>出行物资</t>
    <phoneticPr fontId="19" type="noConversion"/>
  </si>
  <si>
    <t>人/次</t>
    <phoneticPr fontId="19" type="noConversion"/>
  </si>
  <si>
    <t>姓名</t>
    <phoneticPr fontId="19" type="noConversion"/>
  </si>
  <si>
    <t>性别</t>
    <phoneticPr fontId="19" type="noConversion"/>
  </si>
  <si>
    <t>入住日期</t>
    <phoneticPr fontId="19" type="noConversion"/>
  </si>
  <si>
    <t>离店日期</t>
    <phoneticPr fontId="19" type="noConversion"/>
  </si>
  <si>
    <t>房型</t>
    <phoneticPr fontId="19" type="noConversion"/>
  </si>
  <si>
    <t>备注</t>
    <phoneticPr fontId="19" type="noConversion"/>
  </si>
  <si>
    <t>王英振</t>
    <phoneticPr fontId="34" type="noConversion"/>
  </si>
  <si>
    <t>男</t>
    <phoneticPr fontId="19" type="noConversion"/>
  </si>
  <si>
    <t>男</t>
    <phoneticPr fontId="19" type="noConversion"/>
  </si>
  <si>
    <t>单间</t>
    <phoneticPr fontId="19" type="noConversion"/>
  </si>
  <si>
    <t>国内集结住宿</t>
    <phoneticPr fontId="19" type="noConversion"/>
  </si>
  <si>
    <t>穆晓红</t>
    <phoneticPr fontId="34" type="noConversion"/>
  </si>
  <si>
    <t>女</t>
    <phoneticPr fontId="19" type="noConversion"/>
  </si>
  <si>
    <t>单间1</t>
    <phoneticPr fontId="19" type="noConversion"/>
  </si>
  <si>
    <t>林剑浩</t>
    <phoneticPr fontId="34" type="noConversion"/>
  </si>
  <si>
    <t>男</t>
    <phoneticPr fontId="19" type="noConversion"/>
  </si>
  <si>
    <t>单间2</t>
  </si>
  <si>
    <t>刘强</t>
    <phoneticPr fontId="34" type="noConversion"/>
  </si>
  <si>
    <t>单间3</t>
  </si>
  <si>
    <t>卢强</t>
    <phoneticPr fontId="34" type="noConversion"/>
  </si>
  <si>
    <t>单间4</t>
  </si>
  <si>
    <t>田庆显</t>
    <phoneticPr fontId="34" type="noConversion"/>
  </si>
  <si>
    <t>男</t>
    <phoneticPr fontId="19" type="noConversion"/>
  </si>
  <si>
    <t>单间5</t>
  </si>
  <si>
    <t>李玉军</t>
    <phoneticPr fontId="34" type="noConversion"/>
  </si>
  <si>
    <t>单间6</t>
  </si>
  <si>
    <t>毕树雄</t>
    <phoneticPr fontId="34" type="noConversion"/>
  </si>
  <si>
    <t>单间7</t>
  </si>
  <si>
    <t>蒋建新</t>
    <phoneticPr fontId="34" type="noConversion"/>
  </si>
  <si>
    <t>单间8</t>
  </si>
  <si>
    <t>单间9</t>
  </si>
  <si>
    <t>李锋</t>
    <phoneticPr fontId="34" type="noConversion"/>
  </si>
  <si>
    <t>单间10</t>
  </si>
  <si>
    <t>杨帅</t>
    <phoneticPr fontId="34" type="noConversion"/>
  </si>
  <si>
    <t>单间11</t>
  </si>
  <si>
    <t>高志宇</t>
    <phoneticPr fontId="34" type="noConversion"/>
  </si>
  <si>
    <t>单间12</t>
  </si>
  <si>
    <t>总金额</t>
    <phoneticPr fontId="19" type="noConversion"/>
  </si>
  <si>
    <t>普通大床房（4月3日-7日4晚） Single 4 nights</t>
    <phoneticPr fontId="19" type="noConversion"/>
  </si>
  <si>
    <t>金沙江路65弄5号楼-机场</t>
    <phoneticPr fontId="19" type="noConversion"/>
  </si>
  <si>
    <t>机场-金沙江路65弄5号楼</t>
    <phoneticPr fontId="19" type="noConversion"/>
  </si>
  <si>
    <t>4.3-7日 超时共计2小时</t>
    <phoneticPr fontId="19" type="noConversion"/>
  </si>
  <si>
    <t>原单价296.6</t>
    <phoneticPr fontId="19" type="noConversion"/>
  </si>
  <si>
    <t>10小时工作，超时650元/小时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</si>
</sst>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rgb="FFFF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129">
    <xf numFmtId="0" fontId="0" fillId="0" borderId="0" xfId="0">
      <alignment vertical="center"/>
    </xf>
    <xf numFmtId="0" fontId="7" fillId="0" borderId="0" xfId="2" applyFont="1" applyBorder="1" applyAlignment="1">
      <alignment vertical="center"/>
    </xf>
    <xf numFmtId="0" fontId="20" fillId="5" borderId="1" xfId="2" applyFont="1" applyFill="1" applyBorder="1" applyAlignment="1">
      <alignment vertical="center" wrapText="1"/>
    </xf>
    <xf numFmtId="0" fontId="11" fillId="6" borderId="0" xfId="2" applyFont="1" applyFill="1" applyBorder="1" applyAlignment="1">
      <alignment horizontal="left" vertical="center"/>
    </xf>
    <xf numFmtId="0" fontId="28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0" xfId="0" applyFill="1" applyBorder="1">
      <alignment vertical="center"/>
    </xf>
    <xf numFmtId="0" fontId="24" fillId="0" borderId="0" xfId="2" applyFont="1" applyFill="1" applyBorder="1" applyAlignment="1">
      <alignment horizontal="left" vertical="center"/>
    </xf>
    <xf numFmtId="0" fontId="7" fillId="8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3" fillId="5" borderId="0" xfId="2" applyFont="1" applyFill="1" applyBorder="1" applyAlignment="1">
      <alignment horizontal="left" vertical="center"/>
    </xf>
    <xf numFmtId="0" fontId="14" fillId="5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40" fontId="14" fillId="3" borderId="0" xfId="2" applyNumberFormat="1" applyFont="1" applyFill="1" applyBorder="1" applyAlignment="1">
      <alignment horizontal="right" vertical="center"/>
    </xf>
    <xf numFmtId="4" fontId="9" fillId="0" borderId="0" xfId="2" applyNumberFormat="1" applyFont="1" applyFill="1" applyBorder="1">
      <alignment vertical="center"/>
    </xf>
    <xf numFmtId="0" fontId="13" fillId="0" borderId="0" xfId="2" applyFont="1" applyBorder="1" applyAlignment="1">
      <alignment vertical="center" wrapText="1"/>
    </xf>
    <xf numFmtId="0" fontId="13" fillId="0" borderId="0" xfId="2" applyFont="1" applyFill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 wrapText="1"/>
    </xf>
    <xf numFmtId="0" fontId="13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4" fontId="9" fillId="3" borderId="0" xfId="2" applyNumberFormat="1" applyFont="1" applyFill="1" applyBorder="1">
      <alignment vertical="center"/>
    </xf>
    <xf numFmtId="0" fontId="9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11" fillId="5" borderId="0" xfId="2" applyFont="1" applyFill="1" applyBorder="1" applyAlignment="1">
      <alignment horizontal="left" vertical="center"/>
    </xf>
    <xf numFmtId="4" fontId="11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9" fillId="3" borderId="0" xfId="2" applyNumberFormat="1" applyFont="1" applyFill="1" applyBorder="1">
      <alignment vertical="center"/>
    </xf>
    <xf numFmtId="0" fontId="10" fillId="0" borderId="0" xfId="2" applyFont="1" applyBorder="1" applyAlignment="1">
      <alignment horizontal="left" vertical="center" wrapText="1"/>
    </xf>
    <xf numFmtId="0" fontId="16" fillId="0" borderId="0" xfId="2" applyFont="1" applyBorder="1" applyAlignment="1">
      <alignment vertical="center" wrapText="1"/>
    </xf>
    <xf numFmtId="0" fontId="16" fillId="0" borderId="0" xfId="2" applyFont="1" applyBorder="1">
      <alignment vertical="center"/>
    </xf>
    <xf numFmtId="0" fontId="21" fillId="7" borderId="0" xfId="2" applyFont="1" applyFill="1" applyBorder="1" applyAlignment="1">
      <alignment vertical="center"/>
    </xf>
    <xf numFmtId="176" fontId="22" fillId="7" borderId="0" xfId="2" applyNumberFormat="1" applyFont="1" applyFill="1" applyBorder="1">
      <alignment vertical="center"/>
    </xf>
    <xf numFmtId="0" fontId="10" fillId="0" borderId="0" xfId="2" applyFont="1" applyBorder="1" applyAlignment="1">
      <alignment horizontal="left" vertical="center"/>
    </xf>
    <xf numFmtId="4" fontId="11" fillId="9" borderId="0" xfId="2" applyNumberFormat="1" applyFont="1" applyFill="1" applyBorder="1">
      <alignment vertical="center"/>
    </xf>
    <xf numFmtId="0" fontId="2" fillId="0" borderId="0" xfId="2" applyFont="1" applyFill="1" applyBorder="1">
      <alignment vertical="center"/>
    </xf>
    <xf numFmtId="0" fontId="0" fillId="0" borderId="0" xfId="0" applyFill="1">
      <alignment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13" fillId="5" borderId="0" xfId="2" applyFont="1" applyFill="1" applyBorder="1" applyAlignment="1">
      <alignment vertical="center" wrapText="1"/>
    </xf>
    <xf numFmtId="0" fontId="2" fillId="0" borderId="0" xfId="2" applyFont="1" applyBorder="1" applyAlignment="1">
      <alignment vertical="center"/>
    </xf>
    <xf numFmtId="0" fontId="2" fillId="3" borderId="0" xfId="2" applyFont="1" applyFill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8" fillId="0" borderId="0" xfId="0" applyFont="1">
      <alignment vertical="center"/>
    </xf>
    <xf numFmtId="0" fontId="9" fillId="0" borderId="0" xfId="2" applyFont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center"/>
    </xf>
    <xf numFmtId="40" fontId="14" fillId="3" borderId="0" xfId="2" applyNumberFormat="1" applyFont="1" applyFill="1" applyBorder="1" applyAlignment="1">
      <alignment horizontal="right" vertical="center"/>
    </xf>
    <xf numFmtId="0" fontId="9" fillId="5" borderId="0" xfId="2" applyFont="1" applyFill="1" applyBorder="1" applyAlignment="1">
      <alignment horizontal="left" vertical="center"/>
    </xf>
    <xf numFmtId="176" fontId="21" fillId="7" borderId="0" xfId="2" applyNumberFormat="1" applyFont="1" applyFill="1" applyBorder="1" applyAlignment="1">
      <alignment horizontal="right" vertical="center"/>
    </xf>
    <xf numFmtId="0" fontId="2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7" fillId="2" borderId="0" xfId="2" applyFont="1" applyFill="1" applyBorder="1" applyAlignment="1">
      <alignment horizontal="center" vertical="center" wrapText="1"/>
    </xf>
    <xf numFmtId="0" fontId="2" fillId="5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0" fontId="14" fillId="3" borderId="0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 wrapText="1"/>
    </xf>
    <xf numFmtId="0" fontId="9" fillId="5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40" fontId="14" fillId="3" borderId="0" xfId="2" applyNumberFormat="1" applyFont="1" applyFill="1" applyBorder="1" applyAlignment="1">
      <alignment horizontal="right" vertical="center"/>
    </xf>
    <xf numFmtId="0" fontId="2" fillId="0" borderId="0" xfId="2" applyFont="1" applyBorder="1" applyAlignment="1">
      <alignment horizontal="left" vertical="center"/>
    </xf>
    <xf numFmtId="0" fontId="30" fillId="10" borderId="2" xfId="5" applyFont="1" applyFill="1" applyBorder="1" applyAlignment="1">
      <alignment horizontal="center" vertical="center"/>
    </xf>
    <xf numFmtId="0" fontId="31" fillId="0" borderId="0" xfId="5" applyFont="1">
      <alignment vertical="center"/>
    </xf>
    <xf numFmtId="0" fontId="31" fillId="0" borderId="2" xfId="5" applyFont="1" applyBorder="1" applyAlignment="1">
      <alignment horizontal="center" vertical="center"/>
    </xf>
    <xf numFmtId="58" fontId="31" fillId="0" borderId="2" xfId="5" applyNumberFormat="1" applyFont="1" applyBorder="1" applyAlignment="1">
      <alignment horizontal="center" vertical="center"/>
    </xf>
    <xf numFmtId="0" fontId="31" fillId="0" borderId="2" xfId="5" applyFont="1" applyBorder="1" applyAlignment="1">
      <alignment horizontal="left" vertical="center"/>
    </xf>
    <xf numFmtId="0" fontId="31" fillId="0" borderId="0" xfId="5" applyFont="1" applyAlignment="1">
      <alignment horizontal="center" vertical="center"/>
    </xf>
    <xf numFmtId="0" fontId="32" fillId="0" borderId="0" xfId="5" applyFont="1" applyAlignment="1">
      <alignment horizontal="center" vertical="center"/>
    </xf>
    <xf numFmtId="0" fontId="28" fillId="0" borderId="0" xfId="5">
      <alignment vertical="center"/>
    </xf>
    <xf numFmtId="0" fontId="2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40" fontId="14" fillId="3" borderId="0" xfId="2" applyNumberFormat="1" applyFont="1" applyFill="1" applyBorder="1" applyAlignment="1">
      <alignment vertical="center"/>
    </xf>
    <xf numFmtId="4" fontId="9" fillId="0" borderId="0" xfId="2" applyNumberFormat="1" applyFont="1" applyFill="1" applyBorder="1" applyAlignment="1">
      <alignment vertical="center"/>
    </xf>
    <xf numFmtId="0" fontId="2" fillId="0" borderId="0" xfId="2" applyFont="1" applyBorder="1" applyAlignment="1">
      <alignment vertical="center" wrapText="1"/>
    </xf>
    <xf numFmtId="0" fontId="31" fillId="0" borderId="2" xfId="5" applyFont="1" applyBorder="1" applyAlignment="1">
      <alignment horizontal="center" vertical="center"/>
    </xf>
    <xf numFmtId="0" fontId="31" fillId="0" borderId="2" xfId="5" applyFont="1" applyFill="1" applyBorder="1" applyAlignment="1">
      <alignment horizontal="center" vertical="center"/>
    </xf>
    <xf numFmtId="0" fontId="31" fillId="0" borderId="2" xfId="5" applyFont="1" applyBorder="1">
      <alignment vertical="center"/>
    </xf>
    <xf numFmtId="0" fontId="28" fillId="0" borderId="0" xfId="5" applyBorder="1">
      <alignment vertical="center"/>
    </xf>
    <xf numFmtId="0" fontId="32" fillId="0" borderId="0" xfId="5" applyFont="1" applyFill="1" applyBorder="1" applyAlignment="1">
      <alignment horizontal="center" vertical="center"/>
    </xf>
    <xf numFmtId="0" fontId="32" fillId="0" borderId="2" xfId="5" applyFont="1" applyFill="1" applyBorder="1" applyAlignment="1">
      <alignment horizontal="center" vertical="center"/>
    </xf>
    <xf numFmtId="0" fontId="33" fillId="0" borderId="2" xfId="5" applyFont="1" applyFill="1" applyBorder="1" applyAlignment="1">
      <alignment horizontal="center" vertical="center" wrapText="1"/>
    </xf>
    <xf numFmtId="0" fontId="31" fillId="0" borderId="2" xfId="5" applyFont="1" applyFill="1" applyBorder="1" applyAlignment="1">
      <alignment horizontal="center" vertical="center"/>
    </xf>
    <xf numFmtId="0" fontId="31" fillId="0" borderId="2" xfId="5" applyFont="1" applyFill="1" applyBorder="1" applyAlignment="1">
      <alignment horizontal="center" vertical="center"/>
    </xf>
    <xf numFmtId="58" fontId="31" fillId="0" borderId="2" xfId="5" applyNumberFormat="1" applyFont="1" applyFill="1" applyBorder="1" applyAlignment="1">
      <alignment horizontal="center" vertical="center"/>
    </xf>
    <xf numFmtId="0" fontId="31" fillId="0" borderId="2" xfId="5" applyFont="1" applyFill="1" applyBorder="1" applyAlignment="1">
      <alignment horizontal="left" vertical="center"/>
    </xf>
    <xf numFmtId="0" fontId="31" fillId="0" borderId="0" xfId="5" applyFont="1" applyFill="1" applyAlignment="1">
      <alignment horizontal="center" vertical="center"/>
    </xf>
    <xf numFmtId="0" fontId="31" fillId="0" borderId="0" xfId="5" applyFont="1" applyFill="1">
      <alignment vertical="center"/>
    </xf>
    <xf numFmtId="0" fontId="35" fillId="0" borderId="0" xfId="2" applyFont="1" applyBorder="1">
      <alignment vertical="center"/>
    </xf>
    <xf numFmtId="0" fontId="35" fillId="0" borderId="0" xfId="2" applyFont="1" applyFill="1" applyBorder="1">
      <alignment vertical="center"/>
    </xf>
    <xf numFmtId="0" fontId="2" fillId="0" borderId="0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25" fillId="8" borderId="0" xfId="2" applyFont="1" applyFill="1" applyBorder="1" applyAlignment="1">
      <alignment horizontal="center" vertical="center"/>
    </xf>
    <xf numFmtId="0" fontId="7" fillId="8" borderId="0" xfId="2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20" fillId="5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4" fontId="9" fillId="0" borderId="0" xfId="2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0" fillId="6" borderId="0" xfId="2" applyFont="1" applyFill="1" applyBorder="1" applyAlignment="1">
      <alignment horizontal="left" vertical="center"/>
    </xf>
    <xf numFmtId="0" fontId="11" fillId="6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 wrapText="1"/>
    </xf>
    <xf numFmtId="0" fontId="31" fillId="0" borderId="3" xfId="5" applyFont="1" applyBorder="1" applyAlignment="1">
      <alignment horizontal="center" vertical="center"/>
    </xf>
    <xf numFmtId="0" fontId="31" fillId="0" borderId="4" xfId="5" applyFont="1" applyBorder="1" applyAlignment="1">
      <alignment horizontal="center" vertical="center"/>
    </xf>
    <xf numFmtId="0" fontId="31" fillId="0" borderId="2" xfId="5" applyFont="1" applyBorder="1" applyAlignment="1">
      <alignment horizontal="center" vertical="center"/>
    </xf>
    <xf numFmtId="0" fontId="31" fillId="0" borderId="2" xfId="5" applyFont="1" applyFill="1" applyBorder="1" applyAlignment="1">
      <alignment horizontal="center" vertical="center"/>
    </xf>
    <xf numFmtId="0" fontId="32" fillId="0" borderId="2" xfId="5" applyFont="1" applyBorder="1" applyAlignment="1">
      <alignment horizontal="center" vertical="center"/>
    </xf>
    <xf numFmtId="40" fontId="9" fillId="3" borderId="0" xfId="2" applyNumberFormat="1" applyFont="1" applyFill="1" applyBorder="1" applyAlignment="1">
      <alignment horizontal="right" vertical="center"/>
    </xf>
  </cellXfs>
  <cellStyles count="6">
    <cellStyle name="常规" xfId="0" builtinId="0"/>
    <cellStyle name="常规 2" xfId="1"/>
    <cellStyle name="常规 3" xfId="3"/>
    <cellStyle name="常规 4" xfId="5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7101;&#28023;&#29141;13810995220/guohai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19" zoomScaleNormal="100" workbookViewId="0">
      <selection activeCell="G23" sqref="G23:G29"/>
    </sheetView>
  </sheetViews>
  <sheetFormatPr defaultRowHeight="20.25" customHeight="1"/>
  <cols>
    <col min="1" max="1" width="16.5" customWidth="1"/>
    <col min="2" max="2" width="29.625" customWidth="1"/>
    <col min="3" max="3" width="32.125" bestFit="1" customWidth="1"/>
    <col min="4" max="4" width="9.5" customWidth="1"/>
    <col min="5" max="5" width="9.875" customWidth="1"/>
    <col min="7" max="7" width="13.375" customWidth="1"/>
    <col min="8" max="8" width="14.375" customWidth="1"/>
    <col min="9" max="9" width="29.625" bestFit="1" customWidth="1"/>
  </cols>
  <sheetData>
    <row r="1" spans="1:9" ht="48" customHeight="1">
      <c r="A1" s="107" t="s">
        <v>176</v>
      </c>
      <c r="B1" s="108"/>
      <c r="C1" s="108"/>
      <c r="D1" s="108"/>
      <c r="E1" s="108"/>
      <c r="F1" s="108"/>
      <c r="G1" s="108"/>
      <c r="H1" s="108"/>
      <c r="I1" s="108"/>
    </row>
    <row r="2" spans="1:9" ht="37.5" customHeight="1" thickBot="1">
      <c r="A2" s="59" t="s">
        <v>103</v>
      </c>
      <c r="B2" s="2" t="s">
        <v>88</v>
      </c>
      <c r="C2" s="59" t="s">
        <v>159</v>
      </c>
      <c r="D2" s="112" t="s">
        <v>104</v>
      </c>
      <c r="E2" s="112"/>
      <c r="F2" s="1" t="s">
        <v>28</v>
      </c>
      <c r="G2" s="59" t="s">
        <v>108</v>
      </c>
      <c r="H2" s="113" t="s">
        <v>111</v>
      </c>
      <c r="I2" s="113"/>
    </row>
    <row r="3" spans="1:9" ht="37.5" customHeight="1" thickBot="1">
      <c r="A3" s="59" t="s">
        <v>105</v>
      </c>
      <c r="B3" s="2" t="s">
        <v>107</v>
      </c>
      <c r="C3" s="59" t="s">
        <v>160</v>
      </c>
      <c r="D3" s="112">
        <v>10</v>
      </c>
      <c r="E3" s="112"/>
      <c r="F3" s="1" t="s">
        <v>77</v>
      </c>
      <c r="G3" s="59" t="s">
        <v>109</v>
      </c>
      <c r="H3" s="114" t="s">
        <v>91</v>
      </c>
      <c r="I3" s="114"/>
    </row>
    <row r="4" spans="1:9" ht="37.5" customHeight="1" thickBot="1">
      <c r="A4" s="59" t="s">
        <v>106</v>
      </c>
      <c r="B4" s="2" t="s">
        <v>89</v>
      </c>
      <c r="C4" s="59" t="s">
        <v>161</v>
      </c>
      <c r="D4" s="112">
        <v>2</v>
      </c>
      <c r="E4" s="112"/>
      <c r="F4" s="1" t="s">
        <v>29</v>
      </c>
      <c r="G4" s="59" t="s">
        <v>110</v>
      </c>
      <c r="H4" s="114" t="s">
        <v>92</v>
      </c>
      <c r="I4" s="114"/>
    </row>
    <row r="5" spans="1:9" ht="7.5" customHeight="1">
      <c r="A5" s="105"/>
      <c r="B5" s="106"/>
      <c r="C5" s="106"/>
      <c r="D5" s="106"/>
      <c r="E5" s="106"/>
      <c r="F5" s="106"/>
      <c r="G5" s="106"/>
      <c r="H5" s="106"/>
      <c r="I5" s="106"/>
    </row>
    <row r="6" spans="1:9" ht="51" customHeight="1">
      <c r="A6" s="7" t="s">
        <v>24</v>
      </c>
      <c r="B6" s="111" t="s">
        <v>27</v>
      </c>
      <c r="C6" s="111"/>
      <c r="D6" s="111"/>
      <c r="E6" s="111"/>
      <c r="F6" s="111"/>
      <c r="G6" s="111"/>
      <c r="H6" s="111"/>
      <c r="I6" s="111"/>
    </row>
    <row r="7" spans="1:9" ht="20.100000000000001" customHeight="1">
      <c r="A7" s="7" t="s">
        <v>100</v>
      </c>
      <c r="B7" s="51"/>
      <c r="C7" s="51"/>
      <c r="D7" s="51"/>
      <c r="E7" s="51"/>
      <c r="F7" s="51"/>
      <c r="G7" s="51"/>
      <c r="H7" s="51"/>
      <c r="I7" s="51"/>
    </row>
    <row r="8" spans="1:9" ht="20.25" customHeight="1">
      <c r="A8" s="109" t="s">
        <v>121</v>
      </c>
      <c r="B8" s="110"/>
      <c r="C8" s="110"/>
      <c r="D8" s="110"/>
      <c r="E8" s="110"/>
      <c r="F8" s="110"/>
      <c r="G8" s="109" t="s">
        <v>120</v>
      </c>
      <c r="H8" s="110"/>
      <c r="I8" s="110"/>
    </row>
    <row r="9" spans="1:9" ht="33.75" customHeight="1">
      <c r="A9" s="8" t="s">
        <v>112</v>
      </c>
      <c r="B9" s="8" t="s">
        <v>113</v>
      </c>
      <c r="C9" s="8" t="s">
        <v>114</v>
      </c>
      <c r="D9" s="60" t="s">
        <v>128</v>
      </c>
      <c r="E9" s="60" t="s">
        <v>115</v>
      </c>
      <c r="F9" s="60" t="s">
        <v>116</v>
      </c>
      <c r="G9" s="60" t="s">
        <v>117</v>
      </c>
      <c r="H9" s="60" t="s">
        <v>118</v>
      </c>
      <c r="I9" s="8" t="s">
        <v>119</v>
      </c>
    </row>
    <row r="10" spans="1:9" ht="20.25" customHeight="1">
      <c r="A10" s="9" t="s">
        <v>30</v>
      </c>
      <c r="B10" s="101" t="s">
        <v>123</v>
      </c>
      <c r="C10" s="101"/>
      <c r="D10" s="101"/>
      <c r="E10" s="101"/>
      <c r="F10" s="101"/>
      <c r="G10" s="101"/>
      <c r="H10" s="101"/>
      <c r="I10" s="10"/>
    </row>
    <row r="11" spans="1:9" ht="39.950000000000003" customHeight="1">
      <c r="A11" s="104" t="s">
        <v>43</v>
      </c>
      <c r="B11" s="48" t="s">
        <v>177</v>
      </c>
      <c r="C11" s="18" t="s">
        <v>178</v>
      </c>
      <c r="D11" s="12">
        <v>1</v>
      </c>
      <c r="E11" s="12">
        <v>1</v>
      </c>
      <c r="F11" s="13" t="s">
        <v>179</v>
      </c>
      <c r="G11" s="64">
        <v>1350</v>
      </c>
      <c r="H11" s="15">
        <f>D11*E11*G11</f>
        <v>1350</v>
      </c>
      <c r="I11" s="16" t="s">
        <v>180</v>
      </c>
    </row>
    <row r="12" spans="1:9" ht="39.950000000000003" customHeight="1">
      <c r="A12" s="104"/>
      <c r="B12" s="48" t="s">
        <v>102</v>
      </c>
      <c r="C12" s="18" t="s">
        <v>371</v>
      </c>
      <c r="D12" s="12">
        <v>12</v>
      </c>
      <c r="E12" s="12">
        <v>4</v>
      </c>
      <c r="F12" s="13" t="s">
        <v>122</v>
      </c>
      <c r="G12" s="55">
        <v>2350</v>
      </c>
      <c r="H12" s="15">
        <f>D12*E12*G12</f>
        <v>112800</v>
      </c>
      <c r="I12" s="16" t="s">
        <v>181</v>
      </c>
    </row>
    <row r="13" spans="1:9" ht="23.25" hidden="1" customHeight="1">
      <c r="A13" s="104" t="s">
        <v>44</v>
      </c>
      <c r="B13" s="17" t="s">
        <v>78</v>
      </c>
      <c r="C13" s="18"/>
      <c r="D13" s="12"/>
      <c r="E13" s="12"/>
      <c r="F13" s="13" t="s">
        <v>2</v>
      </c>
      <c r="G13" s="19"/>
      <c r="H13" s="15">
        <f t="shared" ref="H13:H18" si="0">D13*E13*G13</f>
        <v>0</v>
      </c>
      <c r="I13" s="19" t="s">
        <v>79</v>
      </c>
    </row>
    <row r="14" spans="1:9" ht="20.25" hidden="1" customHeight="1">
      <c r="A14" s="104"/>
      <c r="B14" s="17" t="s">
        <v>32</v>
      </c>
      <c r="C14" s="11" t="s">
        <v>36</v>
      </c>
      <c r="D14" s="12"/>
      <c r="E14" s="12"/>
      <c r="F14" s="13" t="s">
        <v>33</v>
      </c>
      <c r="G14" s="14"/>
      <c r="H14" s="15">
        <f t="shared" si="0"/>
        <v>0</v>
      </c>
      <c r="I14" s="19" t="s">
        <v>81</v>
      </c>
    </row>
    <row r="15" spans="1:9" ht="20.25" hidden="1" customHeight="1">
      <c r="A15" s="104"/>
      <c r="B15" s="17" t="s">
        <v>34</v>
      </c>
      <c r="C15" s="11" t="s">
        <v>35</v>
      </c>
      <c r="D15" s="12"/>
      <c r="E15" s="12"/>
      <c r="F15" s="13" t="s">
        <v>83</v>
      </c>
      <c r="G15" s="14"/>
      <c r="H15" s="15">
        <f t="shared" si="0"/>
        <v>0</v>
      </c>
      <c r="I15" s="19"/>
    </row>
    <row r="16" spans="1:9" ht="20.25" hidden="1" customHeight="1">
      <c r="A16" s="104"/>
      <c r="B16" s="17" t="s">
        <v>37</v>
      </c>
      <c r="C16" s="11" t="s">
        <v>38</v>
      </c>
      <c r="D16" s="12"/>
      <c r="E16" s="12"/>
      <c r="F16" s="13" t="s">
        <v>39</v>
      </c>
      <c r="G16" s="14"/>
      <c r="H16" s="15">
        <f t="shared" si="0"/>
        <v>0</v>
      </c>
      <c r="I16" s="19" t="s">
        <v>81</v>
      </c>
    </row>
    <row r="17" spans="1:11" ht="20.25" hidden="1" customHeight="1">
      <c r="A17" s="104"/>
      <c r="B17" s="20" t="s">
        <v>64</v>
      </c>
      <c r="C17" s="11" t="s">
        <v>80</v>
      </c>
      <c r="D17" s="12"/>
      <c r="E17" s="12"/>
      <c r="F17" s="13" t="s">
        <v>66</v>
      </c>
      <c r="G17" s="14"/>
      <c r="H17" s="15">
        <f t="shared" si="0"/>
        <v>0</v>
      </c>
      <c r="I17" s="19" t="s">
        <v>81</v>
      </c>
    </row>
    <row r="18" spans="1:11" ht="20.25" hidden="1" customHeight="1">
      <c r="A18" s="104"/>
      <c r="B18" s="17" t="s">
        <v>82</v>
      </c>
      <c r="C18" s="11"/>
      <c r="D18" s="12"/>
      <c r="E18" s="12"/>
      <c r="F18" s="13" t="s">
        <v>40</v>
      </c>
      <c r="G18" s="14"/>
      <c r="H18" s="15">
        <f t="shared" si="0"/>
        <v>0</v>
      </c>
      <c r="I18" s="19"/>
    </row>
    <row r="19" spans="1:11" ht="20.25" customHeight="1">
      <c r="A19" s="101" t="s">
        <v>124</v>
      </c>
      <c r="B19" s="103"/>
      <c r="C19" s="103"/>
      <c r="D19" s="103"/>
      <c r="E19" s="103"/>
      <c r="F19" s="103"/>
      <c r="G19" s="103"/>
      <c r="H19" s="39">
        <f>SUM(H11:H18)</f>
        <v>114150</v>
      </c>
      <c r="I19" s="16"/>
    </row>
    <row r="20" spans="1:11" ht="30" customHeight="1">
      <c r="A20" s="21" t="s">
        <v>125</v>
      </c>
      <c r="B20" s="21" t="s">
        <v>126</v>
      </c>
      <c r="C20" s="21" t="s">
        <v>127</v>
      </c>
      <c r="D20" s="61" t="s">
        <v>129</v>
      </c>
      <c r="E20" s="61" t="s">
        <v>133</v>
      </c>
      <c r="F20" s="61" t="s">
        <v>131</v>
      </c>
      <c r="G20" s="61" t="s">
        <v>132</v>
      </c>
      <c r="H20" s="61" t="s">
        <v>134</v>
      </c>
      <c r="I20" s="21" t="s">
        <v>135</v>
      </c>
    </row>
    <row r="21" spans="1:11" ht="20.25" customHeight="1">
      <c r="A21" s="42" t="s">
        <v>31</v>
      </c>
      <c r="B21" s="101" t="s">
        <v>136</v>
      </c>
      <c r="C21" s="101"/>
      <c r="D21" s="101"/>
      <c r="E21" s="101"/>
      <c r="F21" s="101"/>
      <c r="G21" s="101"/>
      <c r="H21" s="101"/>
      <c r="I21" s="40"/>
      <c r="J21" s="41"/>
      <c r="K21" s="41"/>
    </row>
    <row r="22" spans="1:11" s="5" customFormat="1" ht="18.75" customHeight="1">
      <c r="A22" s="63" t="s">
        <v>182</v>
      </c>
      <c r="B22" s="54" t="s">
        <v>190</v>
      </c>
      <c r="C22" s="22"/>
      <c r="D22" s="62">
        <v>12</v>
      </c>
      <c r="E22" s="62">
        <v>1</v>
      </c>
      <c r="F22" s="43" t="s">
        <v>183</v>
      </c>
      <c r="G22" s="64">
        <v>249.6</v>
      </c>
      <c r="H22" s="15">
        <f>D22*E22*G22</f>
        <v>2995.2</v>
      </c>
      <c r="I22" s="40"/>
      <c r="J22" s="41"/>
      <c r="K22" s="41"/>
    </row>
    <row r="23" spans="1:11" s="5" customFormat="1" ht="18.75" customHeight="1">
      <c r="A23" s="63" t="s">
        <v>184</v>
      </c>
      <c r="B23" s="54" t="s">
        <v>189</v>
      </c>
      <c r="C23" s="22"/>
      <c r="D23" s="62">
        <v>12</v>
      </c>
      <c r="E23" s="62">
        <v>1</v>
      </c>
      <c r="F23" s="43" t="s">
        <v>84</v>
      </c>
      <c r="G23" s="128">
        <v>273</v>
      </c>
      <c r="H23" s="15">
        <f>D23*E23*G23</f>
        <v>3276</v>
      </c>
      <c r="I23" s="40"/>
      <c r="J23" s="41"/>
      <c r="K23" s="41"/>
    </row>
    <row r="24" spans="1:11" s="5" customFormat="1" ht="18.75" customHeight="1">
      <c r="A24" s="63" t="s">
        <v>185</v>
      </c>
      <c r="B24" s="54" t="s">
        <v>191</v>
      </c>
      <c r="C24" s="22"/>
      <c r="D24" s="62">
        <v>12</v>
      </c>
      <c r="E24" s="62">
        <v>1</v>
      </c>
      <c r="F24" s="43" t="s">
        <v>84</v>
      </c>
      <c r="G24" s="128">
        <v>296.39999999999998</v>
      </c>
      <c r="H24" s="15">
        <f t="shared" ref="H24:H30" si="1">D24*E24*G24</f>
        <v>3556.7999999999997</v>
      </c>
      <c r="I24" s="99"/>
      <c r="J24" s="41"/>
      <c r="K24" s="41"/>
    </row>
    <row r="25" spans="1:11" s="5" customFormat="1" ht="18.75" customHeight="1">
      <c r="A25" s="63" t="s">
        <v>45</v>
      </c>
      <c r="B25" s="54" t="s">
        <v>192</v>
      </c>
      <c r="C25" s="22"/>
      <c r="D25" s="62">
        <v>12</v>
      </c>
      <c r="E25" s="62">
        <v>1</v>
      </c>
      <c r="F25" s="43" t="s">
        <v>84</v>
      </c>
      <c r="G25" s="128">
        <v>234</v>
      </c>
      <c r="H25" s="15">
        <f t="shared" si="1"/>
        <v>2808</v>
      </c>
      <c r="I25" s="99"/>
      <c r="J25" s="41"/>
      <c r="K25" s="41"/>
    </row>
    <row r="26" spans="1:11" s="5" customFormat="1" ht="18.75" customHeight="1">
      <c r="A26" s="63" t="s">
        <v>46</v>
      </c>
      <c r="B26" s="54" t="s">
        <v>193</v>
      </c>
      <c r="C26" s="22"/>
      <c r="D26" s="62">
        <v>12</v>
      </c>
      <c r="E26" s="62">
        <v>1</v>
      </c>
      <c r="F26" s="43" t="s">
        <v>183</v>
      </c>
      <c r="G26" s="128">
        <v>296.39999999999998</v>
      </c>
      <c r="H26" s="15">
        <f t="shared" si="1"/>
        <v>3556.7999999999997</v>
      </c>
      <c r="I26" s="99" t="s">
        <v>375</v>
      </c>
      <c r="J26" s="41"/>
      <c r="K26" s="41"/>
    </row>
    <row r="27" spans="1:11" s="5" customFormat="1" ht="18.75" customHeight="1">
      <c r="A27" s="63" t="s">
        <v>186</v>
      </c>
      <c r="B27" s="54" t="s">
        <v>194</v>
      </c>
      <c r="C27" s="22"/>
      <c r="D27" s="62">
        <v>12</v>
      </c>
      <c r="E27" s="62">
        <v>1</v>
      </c>
      <c r="F27" s="43" t="s">
        <v>183</v>
      </c>
      <c r="G27" s="128">
        <v>288.60000000000002</v>
      </c>
      <c r="H27" s="15">
        <f t="shared" si="1"/>
        <v>3463.2000000000003</v>
      </c>
      <c r="I27" s="99"/>
      <c r="J27" s="41"/>
      <c r="K27" s="41"/>
    </row>
    <row r="28" spans="1:11" s="5" customFormat="1" ht="18.75" customHeight="1">
      <c r="A28" s="63" t="s">
        <v>187</v>
      </c>
      <c r="B28" s="54" t="s">
        <v>195</v>
      </c>
      <c r="C28" s="22"/>
      <c r="D28" s="62">
        <v>12</v>
      </c>
      <c r="E28" s="62">
        <v>1</v>
      </c>
      <c r="F28" s="43" t="s">
        <v>183</v>
      </c>
      <c r="G28" s="128">
        <v>296.39999999999998</v>
      </c>
      <c r="H28" s="15">
        <f t="shared" si="1"/>
        <v>3556.7999999999997</v>
      </c>
      <c r="I28" s="99" t="s">
        <v>375</v>
      </c>
      <c r="J28" s="41"/>
      <c r="K28" s="41"/>
    </row>
    <row r="29" spans="1:11" s="5" customFormat="1" ht="18.75" customHeight="1">
      <c r="A29" s="63" t="s">
        <v>188</v>
      </c>
      <c r="B29" s="54" t="s">
        <v>197</v>
      </c>
      <c r="C29" s="22"/>
      <c r="D29" s="62">
        <v>9</v>
      </c>
      <c r="E29" s="62">
        <v>1</v>
      </c>
      <c r="F29" s="43" t="s">
        <v>183</v>
      </c>
      <c r="G29" s="128">
        <v>273</v>
      </c>
      <c r="H29" s="15">
        <f t="shared" si="1"/>
        <v>2457</v>
      </c>
      <c r="I29" s="40"/>
      <c r="J29" s="41"/>
      <c r="K29" s="41"/>
    </row>
    <row r="30" spans="1:11" s="5" customFormat="1" ht="18.75" customHeight="1">
      <c r="A30" s="63" t="s">
        <v>196</v>
      </c>
      <c r="B30" s="54" t="s">
        <v>198</v>
      </c>
      <c r="C30" s="22"/>
      <c r="D30" s="62">
        <v>9</v>
      </c>
      <c r="E30" s="62">
        <v>1</v>
      </c>
      <c r="F30" s="43" t="s">
        <v>183</v>
      </c>
      <c r="G30" s="64">
        <v>195</v>
      </c>
      <c r="H30" s="15">
        <f t="shared" si="1"/>
        <v>1755</v>
      </c>
      <c r="I30" s="40"/>
      <c r="J30" s="41"/>
      <c r="K30" s="41"/>
    </row>
    <row r="31" spans="1:11" ht="20.25" customHeight="1">
      <c r="A31" s="101" t="s">
        <v>87</v>
      </c>
      <c r="B31" s="103"/>
      <c r="C31" s="103"/>
      <c r="D31" s="103"/>
      <c r="E31" s="103"/>
      <c r="F31" s="103"/>
      <c r="G31" s="103"/>
      <c r="H31" s="39">
        <f>SUM(H22:H30)</f>
        <v>27424.799999999999</v>
      </c>
      <c r="I31" s="10"/>
    </row>
    <row r="32" spans="1:11" ht="30" customHeight="1">
      <c r="A32" s="21" t="s">
        <v>125</v>
      </c>
      <c r="B32" s="21" t="s">
        <v>126</v>
      </c>
      <c r="C32" s="21" t="s">
        <v>127</v>
      </c>
      <c r="D32" s="61" t="s">
        <v>129</v>
      </c>
      <c r="E32" s="61" t="s">
        <v>133</v>
      </c>
      <c r="F32" s="61" t="s">
        <v>131</v>
      </c>
      <c r="G32" s="61" t="s">
        <v>132</v>
      </c>
      <c r="H32" s="61" t="s">
        <v>134</v>
      </c>
      <c r="I32" s="21" t="s">
        <v>135</v>
      </c>
    </row>
    <row r="33" spans="1:11" ht="20.25" customHeight="1">
      <c r="A33" s="9" t="s">
        <v>14</v>
      </c>
      <c r="B33" s="101" t="s">
        <v>141</v>
      </c>
      <c r="C33" s="101"/>
      <c r="D33" s="101"/>
      <c r="E33" s="101"/>
      <c r="F33" s="101"/>
      <c r="G33" s="101"/>
      <c r="H33" s="101"/>
      <c r="I33" s="10"/>
    </row>
    <row r="34" spans="1:11" s="5" customFormat="1" ht="20.25" customHeight="1">
      <c r="A34" s="53" t="s">
        <v>47</v>
      </c>
      <c r="B34" s="100" t="s">
        <v>169</v>
      </c>
      <c r="C34" s="22" t="s">
        <v>170</v>
      </c>
      <c r="D34" s="62">
        <v>15</v>
      </c>
      <c r="E34" s="62">
        <v>1</v>
      </c>
      <c r="F34" s="43" t="s">
        <v>0</v>
      </c>
      <c r="G34" s="26">
        <v>300</v>
      </c>
      <c r="H34" s="15">
        <f t="shared" ref="H34:H35" si="2">D34*E34*G34</f>
        <v>4500</v>
      </c>
      <c r="I34" s="50" t="s">
        <v>101</v>
      </c>
      <c r="J34" s="6"/>
      <c r="K34" s="4" t="s">
        <v>76</v>
      </c>
    </row>
    <row r="35" spans="1:11" s="5" customFormat="1" ht="20.25" customHeight="1">
      <c r="A35" s="66" t="s">
        <v>48</v>
      </c>
      <c r="B35" s="100"/>
      <c r="C35" s="22" t="s">
        <v>170</v>
      </c>
      <c r="D35" s="62">
        <v>5</v>
      </c>
      <c r="E35" s="62">
        <v>1</v>
      </c>
      <c r="F35" s="43" t="s">
        <v>0</v>
      </c>
      <c r="G35" s="26">
        <v>350</v>
      </c>
      <c r="H35" s="15">
        <f t="shared" si="2"/>
        <v>1750</v>
      </c>
      <c r="I35" s="50"/>
      <c r="J35" s="6"/>
      <c r="K35" s="4"/>
    </row>
    <row r="36" spans="1:11" s="5" customFormat="1" ht="20.25" customHeight="1">
      <c r="A36" s="66" t="s">
        <v>49</v>
      </c>
      <c r="B36" s="100"/>
      <c r="C36" s="22" t="s">
        <v>254</v>
      </c>
      <c r="D36" s="62">
        <v>1</v>
      </c>
      <c r="E36" s="62">
        <v>1</v>
      </c>
      <c r="F36" s="43" t="s">
        <v>0</v>
      </c>
      <c r="G36" s="26">
        <v>450</v>
      </c>
      <c r="H36" s="15">
        <f>D36*E36*G36</f>
        <v>450</v>
      </c>
      <c r="I36" s="50"/>
      <c r="J36" s="6"/>
      <c r="K36" s="4"/>
    </row>
    <row r="37" spans="1:11" ht="20.25" customHeight="1">
      <c r="A37" s="66" t="s">
        <v>258</v>
      </c>
      <c r="B37" s="49" t="s">
        <v>255</v>
      </c>
      <c r="C37" s="22" t="s">
        <v>256</v>
      </c>
      <c r="D37" s="68">
        <v>1</v>
      </c>
      <c r="E37" s="68">
        <v>2</v>
      </c>
      <c r="F37" s="69" t="s">
        <v>0</v>
      </c>
      <c r="G37" s="26">
        <v>1560</v>
      </c>
      <c r="H37" s="15">
        <f t="shared" ref="H37:H38" si="3">D37*E37*G37</f>
        <v>3120</v>
      </c>
      <c r="I37" s="50"/>
    </row>
    <row r="38" spans="1:11" ht="20.25" customHeight="1">
      <c r="A38" s="66" t="s">
        <v>259</v>
      </c>
      <c r="B38" s="49" t="s">
        <v>257</v>
      </c>
      <c r="C38" s="22" t="s">
        <v>256</v>
      </c>
      <c r="D38" s="68">
        <v>1</v>
      </c>
      <c r="E38" s="68">
        <v>1</v>
      </c>
      <c r="F38" s="69" t="s">
        <v>0</v>
      </c>
      <c r="G38" s="26">
        <v>1950</v>
      </c>
      <c r="H38" s="15">
        <f t="shared" si="3"/>
        <v>1950</v>
      </c>
      <c r="I38" s="50"/>
    </row>
    <row r="39" spans="1:11" ht="20.25" customHeight="1">
      <c r="A39" s="66" t="s">
        <v>260</v>
      </c>
      <c r="B39" s="49" t="s">
        <v>90</v>
      </c>
      <c r="C39" s="22" t="s">
        <v>171</v>
      </c>
      <c r="D39" s="27">
        <v>1</v>
      </c>
      <c r="E39" s="27">
        <v>5</v>
      </c>
      <c r="F39" s="25" t="s">
        <v>1</v>
      </c>
      <c r="G39" s="26">
        <v>4800</v>
      </c>
      <c r="H39" s="15">
        <f>D39*E39*G39</f>
        <v>24000</v>
      </c>
      <c r="I39" s="50" t="s">
        <v>99</v>
      </c>
    </row>
    <row r="40" spans="1:11" ht="20.25" customHeight="1">
      <c r="A40" s="66" t="s">
        <v>261</v>
      </c>
      <c r="B40" s="49" t="s">
        <v>262</v>
      </c>
      <c r="C40" s="22" t="s">
        <v>374</v>
      </c>
      <c r="D40" s="68">
        <v>1</v>
      </c>
      <c r="E40" s="68">
        <v>2</v>
      </c>
      <c r="F40" s="69" t="s">
        <v>263</v>
      </c>
      <c r="G40" s="26">
        <v>650</v>
      </c>
      <c r="H40" s="15">
        <f>D40*E40*G40</f>
        <v>1300</v>
      </c>
      <c r="I40" s="50"/>
    </row>
    <row r="41" spans="1:11" ht="20.25" customHeight="1">
      <c r="A41" s="101" t="s">
        <v>137</v>
      </c>
      <c r="B41" s="103"/>
      <c r="C41" s="103"/>
      <c r="D41" s="103"/>
      <c r="E41" s="103"/>
      <c r="F41" s="103"/>
      <c r="G41" s="103"/>
      <c r="H41" s="39">
        <f>SUM(H34:H40)</f>
        <v>37070</v>
      </c>
      <c r="I41" s="10"/>
    </row>
    <row r="42" spans="1:11" ht="30" customHeight="1">
      <c r="A42" s="21" t="s">
        <v>138</v>
      </c>
      <c r="B42" s="21" t="s">
        <v>126</v>
      </c>
      <c r="C42" s="21" t="s">
        <v>139</v>
      </c>
      <c r="D42" s="61" t="s">
        <v>129</v>
      </c>
      <c r="E42" s="61" t="s">
        <v>133</v>
      </c>
      <c r="F42" s="61" t="s">
        <v>140</v>
      </c>
      <c r="G42" s="61" t="s">
        <v>132</v>
      </c>
      <c r="H42" s="61" t="s">
        <v>134</v>
      </c>
      <c r="I42" s="21" t="s">
        <v>135</v>
      </c>
    </row>
    <row r="43" spans="1:11" ht="20.25" customHeight="1">
      <c r="A43" s="9" t="s">
        <v>15</v>
      </c>
      <c r="B43" s="101" t="s">
        <v>142</v>
      </c>
      <c r="C43" s="101"/>
      <c r="D43" s="101"/>
      <c r="E43" s="101"/>
      <c r="F43" s="101"/>
      <c r="G43" s="101"/>
      <c r="H43" s="101"/>
      <c r="I43" s="10"/>
    </row>
    <row r="44" spans="1:11" ht="20.25" customHeight="1">
      <c r="A44" s="23" t="s">
        <v>50</v>
      </c>
      <c r="B44" s="22" t="s">
        <v>145</v>
      </c>
      <c r="C44" s="22" t="s">
        <v>85</v>
      </c>
      <c r="D44" s="102">
        <v>12</v>
      </c>
      <c r="E44" s="102"/>
      <c r="F44" s="25" t="s">
        <v>4</v>
      </c>
      <c r="G44" s="26">
        <v>100</v>
      </c>
      <c r="H44" s="15">
        <f>D44*G44</f>
        <v>1200</v>
      </c>
      <c r="I44" s="49" t="s">
        <v>86</v>
      </c>
    </row>
    <row r="45" spans="1:11" ht="20.25" customHeight="1">
      <c r="A45" s="45" t="s">
        <v>51</v>
      </c>
      <c r="B45" s="22" t="s">
        <v>18</v>
      </c>
      <c r="C45" s="22"/>
      <c r="D45" s="102"/>
      <c r="E45" s="102"/>
      <c r="F45" s="47" t="s">
        <v>11</v>
      </c>
      <c r="G45" s="26"/>
      <c r="H45" s="15">
        <f>D45*G45</f>
        <v>0</v>
      </c>
      <c r="I45" s="49" t="s">
        <v>173</v>
      </c>
    </row>
    <row r="46" spans="1:11" ht="20.25" customHeight="1">
      <c r="A46" s="45" t="s">
        <v>52</v>
      </c>
      <c r="B46" s="22" t="s">
        <v>12</v>
      </c>
      <c r="C46" s="22"/>
      <c r="D46" s="102"/>
      <c r="E46" s="102"/>
      <c r="F46" s="47" t="s">
        <v>16</v>
      </c>
      <c r="G46" s="26"/>
      <c r="H46" s="15">
        <f>D46*G46</f>
        <v>0</v>
      </c>
      <c r="I46" s="49"/>
    </row>
    <row r="47" spans="1:11" ht="20.25" customHeight="1">
      <c r="A47" s="45" t="s">
        <v>53</v>
      </c>
      <c r="B47" s="22" t="s">
        <v>13</v>
      </c>
      <c r="C47" s="22"/>
      <c r="D47" s="102"/>
      <c r="E47" s="102"/>
      <c r="F47" s="47" t="s">
        <v>17</v>
      </c>
      <c r="G47" s="26"/>
      <c r="H47" s="15">
        <f t="shared" ref="H47:H49" si="4">D47*G47</f>
        <v>0</v>
      </c>
      <c r="I47" s="49"/>
    </row>
    <row r="48" spans="1:11" ht="20.25" customHeight="1">
      <c r="A48" s="45" t="s">
        <v>54</v>
      </c>
      <c r="B48" s="22" t="s">
        <v>21</v>
      </c>
      <c r="C48" s="22"/>
      <c r="D48" s="102"/>
      <c r="E48" s="102"/>
      <c r="F48" s="47" t="s">
        <v>23</v>
      </c>
      <c r="G48" s="26"/>
      <c r="H48" s="15">
        <f t="shared" si="4"/>
        <v>0</v>
      </c>
      <c r="I48" s="49"/>
    </row>
    <row r="49" spans="1:9" ht="20.25" customHeight="1">
      <c r="A49" s="45" t="s">
        <v>55</v>
      </c>
      <c r="B49" s="22" t="s">
        <v>20</v>
      </c>
      <c r="C49" s="22"/>
      <c r="D49" s="102"/>
      <c r="E49" s="102"/>
      <c r="F49" s="47" t="s">
        <v>16</v>
      </c>
      <c r="G49" s="26"/>
      <c r="H49" s="15">
        <f t="shared" si="4"/>
        <v>0</v>
      </c>
      <c r="I49" s="49"/>
    </row>
    <row r="50" spans="1:9" ht="20.25" customHeight="1">
      <c r="A50" s="45" t="s">
        <v>56</v>
      </c>
      <c r="B50" s="22" t="s">
        <v>65</v>
      </c>
      <c r="C50" s="22"/>
      <c r="D50" s="44"/>
      <c r="E50" s="44"/>
      <c r="F50" s="47" t="s">
        <v>94</v>
      </c>
      <c r="G50" s="26"/>
      <c r="H50" s="15">
        <f>D50*G50*E50</f>
        <v>0</v>
      </c>
      <c r="I50" s="49"/>
    </row>
    <row r="51" spans="1:9" ht="20.25" customHeight="1">
      <c r="A51" s="45" t="s">
        <v>57</v>
      </c>
      <c r="B51" s="22" t="s">
        <v>65</v>
      </c>
      <c r="C51" s="22" t="s">
        <v>143</v>
      </c>
      <c r="D51" s="44">
        <v>12</v>
      </c>
      <c r="E51" s="44">
        <v>6</v>
      </c>
      <c r="F51" s="47" t="s">
        <v>22</v>
      </c>
      <c r="G51" s="26">
        <v>30</v>
      </c>
      <c r="H51" s="15">
        <f>D51*G51*E51</f>
        <v>2160</v>
      </c>
      <c r="I51" s="49"/>
    </row>
    <row r="52" spans="1:9" ht="20.25" customHeight="1">
      <c r="A52" s="45" t="s">
        <v>58</v>
      </c>
      <c r="B52" s="22" t="s">
        <v>65</v>
      </c>
      <c r="C52" s="22" t="s">
        <v>144</v>
      </c>
      <c r="D52" s="44">
        <v>12</v>
      </c>
      <c r="E52" s="44">
        <v>10</v>
      </c>
      <c r="F52" s="47" t="s">
        <v>93</v>
      </c>
      <c r="G52" s="26">
        <v>10</v>
      </c>
      <c r="H52" s="15">
        <f>D52*G52*E52</f>
        <v>1200</v>
      </c>
      <c r="I52" s="49" t="s">
        <v>174</v>
      </c>
    </row>
    <row r="53" spans="1:9" ht="20.25" customHeight="1">
      <c r="A53" s="45" t="s">
        <v>59</v>
      </c>
      <c r="B53" s="22" t="s">
        <v>65</v>
      </c>
      <c r="C53" s="22" t="s">
        <v>175</v>
      </c>
      <c r="D53" s="102">
        <v>11</v>
      </c>
      <c r="E53" s="102"/>
      <c r="F53" s="47" t="s">
        <v>11</v>
      </c>
      <c r="G53" s="26">
        <v>1100</v>
      </c>
      <c r="H53" s="15">
        <f>D53*G53</f>
        <v>12100</v>
      </c>
      <c r="I53" s="49"/>
    </row>
    <row r="54" spans="1:9" ht="20.25" customHeight="1">
      <c r="A54" s="81" t="s">
        <v>330</v>
      </c>
      <c r="B54" s="22" t="s">
        <v>65</v>
      </c>
      <c r="C54" s="22" t="s">
        <v>331</v>
      </c>
      <c r="D54" s="80">
        <v>12</v>
      </c>
      <c r="E54" s="80">
        <v>1</v>
      </c>
      <c r="F54" s="69" t="s">
        <v>332</v>
      </c>
      <c r="G54" s="26">
        <v>150</v>
      </c>
      <c r="H54" s="15">
        <f>D54*G54*E54</f>
        <v>1800</v>
      </c>
      <c r="I54" s="49"/>
    </row>
    <row r="55" spans="1:9" ht="20.25" customHeight="1">
      <c r="A55" s="101" t="s">
        <v>147</v>
      </c>
      <c r="B55" s="101"/>
      <c r="C55" s="101"/>
      <c r="D55" s="101"/>
      <c r="E55" s="101"/>
      <c r="F55" s="101"/>
      <c r="G55" s="101"/>
      <c r="H55" s="39">
        <f>SUM(H44:H54)</f>
        <v>18460</v>
      </c>
      <c r="I55" s="10"/>
    </row>
    <row r="56" spans="1:9" ht="30" customHeight="1">
      <c r="A56" s="21" t="s">
        <v>125</v>
      </c>
      <c r="B56" s="21" t="s">
        <v>126</v>
      </c>
      <c r="C56" s="21" t="s">
        <v>127</v>
      </c>
      <c r="D56" s="61" t="s">
        <v>129</v>
      </c>
      <c r="E56" s="61" t="s">
        <v>133</v>
      </c>
      <c r="F56" s="61" t="s">
        <v>131</v>
      </c>
      <c r="G56" s="61" t="s">
        <v>132</v>
      </c>
      <c r="H56" s="61" t="s">
        <v>134</v>
      </c>
      <c r="I56" s="21" t="s">
        <v>135</v>
      </c>
    </row>
    <row r="57" spans="1:9" ht="20.25" customHeight="1">
      <c r="A57" s="9" t="s">
        <v>5</v>
      </c>
      <c r="B57" s="103" t="s">
        <v>146</v>
      </c>
      <c r="C57" s="103"/>
      <c r="D57" s="103"/>
      <c r="E57" s="103"/>
      <c r="F57" s="103"/>
      <c r="G57" s="103"/>
      <c r="H57" s="103"/>
      <c r="I57" s="103"/>
    </row>
    <row r="58" spans="1:9" ht="20.25" customHeight="1">
      <c r="A58" s="23" t="s">
        <v>274</v>
      </c>
      <c r="B58" s="58" t="s">
        <v>148</v>
      </c>
      <c r="C58" s="29"/>
      <c r="D58" s="44">
        <v>2</v>
      </c>
      <c r="E58" s="44">
        <v>2</v>
      </c>
      <c r="F58" s="25" t="s">
        <v>84</v>
      </c>
      <c r="G58" s="26">
        <v>600</v>
      </c>
      <c r="H58" s="15">
        <f>D58*E58*G58</f>
        <v>2400</v>
      </c>
      <c r="I58" s="10"/>
    </row>
    <row r="59" spans="1:9" ht="20.25" customHeight="1">
      <c r="A59" s="66" t="s">
        <v>60</v>
      </c>
      <c r="B59" s="58" t="s">
        <v>172</v>
      </c>
      <c r="C59" s="44"/>
      <c r="D59" s="44">
        <v>1</v>
      </c>
      <c r="E59" s="44">
        <v>5</v>
      </c>
      <c r="F59" s="25" t="s">
        <v>3</v>
      </c>
      <c r="G59" s="26">
        <v>1170</v>
      </c>
      <c r="H59" s="15">
        <f>D59*E59*G59</f>
        <v>5850</v>
      </c>
      <c r="I59" s="10" t="s">
        <v>376</v>
      </c>
    </row>
    <row r="60" spans="1:9" ht="20.25" customHeight="1">
      <c r="A60" s="66" t="s">
        <v>95</v>
      </c>
      <c r="B60" s="71" t="s">
        <v>264</v>
      </c>
      <c r="C60" s="22"/>
      <c r="D60" s="65">
        <v>1</v>
      </c>
      <c r="E60" s="65">
        <v>2</v>
      </c>
      <c r="F60" s="69" t="s">
        <v>265</v>
      </c>
      <c r="G60" s="26">
        <v>650</v>
      </c>
      <c r="H60" s="15">
        <f t="shared" ref="H60:H63" si="5">D60*E60*G60</f>
        <v>1300</v>
      </c>
      <c r="I60" s="10"/>
    </row>
    <row r="61" spans="1:9" ht="20.25" customHeight="1">
      <c r="A61" s="66" t="s">
        <v>96</v>
      </c>
      <c r="B61" s="71" t="s">
        <v>149</v>
      </c>
      <c r="C61" s="65"/>
      <c r="D61" s="65">
        <v>2</v>
      </c>
      <c r="E61" s="65">
        <v>8</v>
      </c>
      <c r="F61" s="69" t="s">
        <v>266</v>
      </c>
      <c r="G61" s="26">
        <v>117</v>
      </c>
      <c r="H61" s="15">
        <f t="shared" si="5"/>
        <v>1872</v>
      </c>
      <c r="I61" s="98"/>
    </row>
    <row r="62" spans="1:9" ht="20.25" customHeight="1">
      <c r="A62" s="66" t="s">
        <v>272</v>
      </c>
      <c r="B62" s="28" t="s">
        <v>267</v>
      </c>
      <c r="C62" s="65"/>
      <c r="D62" s="65">
        <v>12</v>
      </c>
      <c r="E62" s="65">
        <v>5</v>
      </c>
      <c r="F62" s="69" t="s">
        <v>268</v>
      </c>
      <c r="G62" s="26">
        <v>15.6</v>
      </c>
      <c r="H62" s="15">
        <f t="shared" si="5"/>
        <v>936</v>
      </c>
      <c r="I62" s="10" t="s">
        <v>270</v>
      </c>
    </row>
    <row r="63" spans="1:9" ht="20.25" customHeight="1">
      <c r="A63" s="66" t="s">
        <v>273</v>
      </c>
      <c r="B63" s="28" t="s">
        <v>271</v>
      </c>
      <c r="C63" s="65"/>
      <c r="D63" s="65">
        <v>12</v>
      </c>
      <c r="E63" s="65">
        <v>5</v>
      </c>
      <c r="F63" s="69" t="s">
        <v>3</v>
      </c>
      <c r="G63" s="26">
        <v>15.6</v>
      </c>
      <c r="H63" s="15">
        <f t="shared" si="5"/>
        <v>936</v>
      </c>
      <c r="I63" s="10" t="s">
        <v>269</v>
      </c>
    </row>
    <row r="64" spans="1:9" ht="20.25" customHeight="1">
      <c r="A64" s="103" t="s">
        <v>41</v>
      </c>
      <c r="B64" s="103"/>
      <c r="C64" s="103"/>
      <c r="D64" s="103"/>
      <c r="E64" s="103"/>
      <c r="F64" s="103"/>
      <c r="G64" s="103"/>
      <c r="H64" s="39">
        <f>SUM(H58:H63)</f>
        <v>13294</v>
      </c>
      <c r="I64" s="10"/>
    </row>
    <row r="65" spans="1:9" ht="20.25" customHeight="1">
      <c r="A65" s="3" t="s">
        <v>42</v>
      </c>
      <c r="B65" s="3"/>
      <c r="C65" s="3"/>
      <c r="D65" s="3"/>
      <c r="E65" s="3"/>
      <c r="F65" s="3"/>
      <c r="G65" s="3"/>
      <c r="H65" s="30">
        <f>SUM(H19,H31,H41,H55,H64)</f>
        <v>210398.8</v>
      </c>
      <c r="I65" s="31"/>
    </row>
    <row r="66" spans="1:9" ht="30" customHeight="1">
      <c r="A66" s="21" t="s">
        <v>138</v>
      </c>
      <c r="B66" s="21" t="s">
        <v>126</v>
      </c>
      <c r="C66" s="21" t="s">
        <v>139</v>
      </c>
      <c r="D66" s="61" t="s">
        <v>150</v>
      </c>
      <c r="E66" s="61" t="s">
        <v>133</v>
      </c>
      <c r="F66" s="61" t="s">
        <v>130</v>
      </c>
      <c r="G66" s="61" t="s">
        <v>132</v>
      </c>
      <c r="H66" s="61" t="s">
        <v>134</v>
      </c>
      <c r="I66" s="21" t="s">
        <v>135</v>
      </c>
    </row>
    <row r="67" spans="1:9" ht="20.25" customHeight="1">
      <c r="A67" s="9" t="s">
        <v>6</v>
      </c>
      <c r="B67" s="101" t="s">
        <v>151</v>
      </c>
      <c r="C67" s="101"/>
      <c r="D67" s="101"/>
      <c r="E67" s="101"/>
      <c r="F67" s="101"/>
      <c r="G67" s="101"/>
      <c r="H67" s="101"/>
      <c r="I67" s="101"/>
    </row>
    <row r="68" spans="1:9" ht="20.25" customHeight="1">
      <c r="A68" s="23" t="s">
        <v>61</v>
      </c>
      <c r="B68" s="10" t="s">
        <v>152</v>
      </c>
      <c r="C68" s="40"/>
      <c r="D68" s="117">
        <f>H65</f>
        <v>210398.8</v>
      </c>
      <c r="E68" s="118"/>
      <c r="F68" s="43" t="s">
        <v>97</v>
      </c>
      <c r="G68" s="32">
        <v>0.1</v>
      </c>
      <c r="H68" s="15">
        <f>D68*G68</f>
        <v>21039.88</v>
      </c>
      <c r="I68" s="10"/>
    </row>
    <row r="69" spans="1:9" ht="20.25" customHeight="1">
      <c r="A69" s="119" t="s">
        <v>168</v>
      </c>
      <c r="B69" s="120"/>
      <c r="C69" s="120"/>
      <c r="D69" s="120"/>
      <c r="E69" s="120"/>
      <c r="F69" s="120"/>
      <c r="G69" s="120"/>
      <c r="H69" s="30">
        <f>SUM(H68:H68)</f>
        <v>21039.88</v>
      </c>
      <c r="I69" s="31"/>
    </row>
    <row r="70" spans="1:9" ht="30" customHeight="1">
      <c r="A70" s="21" t="s">
        <v>153</v>
      </c>
      <c r="B70" s="21" t="s">
        <v>126</v>
      </c>
      <c r="C70" s="21" t="s">
        <v>154</v>
      </c>
      <c r="D70" s="61" t="s">
        <v>129</v>
      </c>
      <c r="E70" s="61" t="s">
        <v>155</v>
      </c>
      <c r="F70" s="61" t="s">
        <v>130</v>
      </c>
      <c r="G70" s="61" t="s">
        <v>156</v>
      </c>
      <c r="H70" s="61" t="s">
        <v>134</v>
      </c>
      <c r="I70" s="21" t="s">
        <v>157</v>
      </c>
    </row>
    <row r="71" spans="1:9" ht="20.25" customHeight="1">
      <c r="A71" s="9" t="s">
        <v>7</v>
      </c>
      <c r="B71" s="101" t="s">
        <v>8</v>
      </c>
      <c r="C71" s="101"/>
      <c r="D71" s="101"/>
      <c r="E71" s="101"/>
      <c r="F71" s="101"/>
      <c r="G71" s="101"/>
      <c r="H71" s="101"/>
      <c r="I71" s="101"/>
    </row>
    <row r="72" spans="1:9" ht="18" customHeight="1">
      <c r="A72" s="23" t="s">
        <v>62</v>
      </c>
      <c r="B72" s="121" t="s">
        <v>9</v>
      </c>
      <c r="C72" s="10" t="s">
        <v>71</v>
      </c>
      <c r="D72" s="24"/>
      <c r="E72" s="24"/>
      <c r="F72" s="25" t="s">
        <v>72</v>
      </c>
      <c r="G72" s="32"/>
      <c r="H72" s="15">
        <f>D72*E72*G72</f>
        <v>0</v>
      </c>
      <c r="I72" s="33"/>
    </row>
    <row r="73" spans="1:9" ht="18" customHeight="1">
      <c r="A73" s="23" t="s">
        <v>69</v>
      </c>
      <c r="B73" s="121"/>
      <c r="C73" s="10" t="s">
        <v>73</v>
      </c>
      <c r="D73" s="24"/>
      <c r="E73" s="24"/>
      <c r="F73" s="25" t="s">
        <v>74</v>
      </c>
      <c r="G73" s="32"/>
      <c r="H73" s="15">
        <f>D73*E73*G73</f>
        <v>0</v>
      </c>
      <c r="I73" s="34"/>
    </row>
    <row r="74" spans="1:9" ht="18" customHeight="1">
      <c r="A74" s="23" t="s">
        <v>70</v>
      </c>
      <c r="B74" s="121"/>
      <c r="C74" s="10" t="s">
        <v>75</v>
      </c>
      <c r="D74" s="24"/>
      <c r="E74" s="24"/>
      <c r="F74" s="25" t="s">
        <v>3</v>
      </c>
      <c r="G74" s="32"/>
      <c r="H74" s="15">
        <f>D74*E74*G74</f>
        <v>0</v>
      </c>
      <c r="I74" s="35"/>
    </row>
    <row r="75" spans="1:9" ht="20.25" customHeight="1">
      <c r="A75" s="119" t="s">
        <v>167</v>
      </c>
      <c r="B75" s="120"/>
      <c r="C75" s="120"/>
      <c r="D75" s="120"/>
      <c r="E75" s="120"/>
      <c r="F75" s="120"/>
      <c r="G75" s="120"/>
      <c r="H75" s="30">
        <f>SUM(H72:H74)</f>
        <v>0</v>
      </c>
      <c r="I75" s="31"/>
    </row>
    <row r="76" spans="1:9" ht="30" customHeight="1">
      <c r="A76" s="21" t="s">
        <v>153</v>
      </c>
      <c r="B76" s="21" t="s">
        <v>126</v>
      </c>
      <c r="C76" s="21" t="s">
        <v>154</v>
      </c>
      <c r="D76" s="61" t="s">
        <v>129</v>
      </c>
      <c r="E76" s="61" t="s">
        <v>155</v>
      </c>
      <c r="F76" s="61" t="s">
        <v>130</v>
      </c>
      <c r="G76" s="61" t="s">
        <v>156</v>
      </c>
      <c r="H76" s="61" t="s">
        <v>134</v>
      </c>
      <c r="I76" s="21" t="s">
        <v>157</v>
      </c>
    </row>
    <row r="77" spans="1:9" ht="20.25" customHeight="1">
      <c r="A77" s="9" t="s">
        <v>19</v>
      </c>
      <c r="B77" s="101" t="s">
        <v>162</v>
      </c>
      <c r="C77" s="101"/>
      <c r="D77" s="101"/>
      <c r="E77" s="101"/>
      <c r="F77" s="101"/>
      <c r="G77" s="101"/>
      <c r="H77" s="101"/>
      <c r="I77" s="101"/>
    </row>
    <row r="78" spans="1:9" ht="21.75" customHeight="1">
      <c r="A78" s="66" t="s">
        <v>275</v>
      </c>
      <c r="B78" s="122" t="s">
        <v>276</v>
      </c>
      <c r="C78" s="71" t="s">
        <v>277</v>
      </c>
      <c r="D78" s="68">
        <v>5</v>
      </c>
      <c r="E78" s="68">
        <v>1</v>
      </c>
      <c r="F78" s="69" t="s">
        <v>26</v>
      </c>
      <c r="G78" s="70">
        <v>1332</v>
      </c>
      <c r="H78" s="15">
        <f t="shared" ref="H78:H79" si="6">D78*E78*G78</f>
        <v>6660</v>
      </c>
      <c r="I78" s="67" t="s">
        <v>278</v>
      </c>
    </row>
    <row r="79" spans="1:9" ht="21.75" customHeight="1">
      <c r="A79" s="66" t="s">
        <v>279</v>
      </c>
      <c r="B79" s="122"/>
      <c r="C79" s="71" t="s">
        <v>280</v>
      </c>
      <c r="D79" s="68">
        <v>1</v>
      </c>
      <c r="E79" s="68">
        <v>1</v>
      </c>
      <c r="F79" s="69" t="s">
        <v>26</v>
      </c>
      <c r="G79" s="70">
        <v>450</v>
      </c>
      <c r="H79" s="15">
        <f t="shared" si="6"/>
        <v>450</v>
      </c>
      <c r="I79" s="67"/>
    </row>
    <row r="80" spans="1:9" ht="21.75" customHeight="1">
      <c r="A80" s="23" t="s">
        <v>67</v>
      </c>
      <c r="B80" s="46" t="s">
        <v>68</v>
      </c>
      <c r="C80" s="38"/>
      <c r="D80" s="56"/>
      <c r="E80" s="56"/>
      <c r="F80" s="25" t="s">
        <v>26</v>
      </c>
      <c r="G80" s="14"/>
      <c r="H80" s="15">
        <f>D80*E80*G80</f>
        <v>0</v>
      </c>
      <c r="I80" s="10"/>
    </row>
    <row r="81" spans="1:9" ht="39.950000000000003" customHeight="1">
      <c r="A81" s="66" t="s">
        <v>327</v>
      </c>
      <c r="B81" s="84" t="s">
        <v>328</v>
      </c>
      <c r="C81" s="67" t="s">
        <v>329</v>
      </c>
      <c r="D81" s="68">
        <v>11</v>
      </c>
      <c r="E81" s="68">
        <v>1</v>
      </c>
      <c r="F81" s="69" t="s">
        <v>26</v>
      </c>
      <c r="G81" s="82">
        <v>36868</v>
      </c>
      <c r="H81" s="83">
        <f>D81*E81*G81</f>
        <v>405548</v>
      </c>
      <c r="I81" s="67" t="s">
        <v>278</v>
      </c>
    </row>
    <row r="82" spans="1:9" ht="39.950000000000003" customHeight="1">
      <c r="A82" s="66" t="s">
        <v>283</v>
      </c>
      <c r="B82" s="84" t="s">
        <v>282</v>
      </c>
      <c r="C82" s="67" t="s">
        <v>158</v>
      </c>
      <c r="D82" s="68">
        <v>1</v>
      </c>
      <c r="E82" s="68">
        <v>1</v>
      </c>
      <c r="F82" s="69" t="s">
        <v>26</v>
      </c>
      <c r="G82" s="82">
        <v>43651</v>
      </c>
      <c r="H82" s="83">
        <f>D82*E82*G82</f>
        <v>43651</v>
      </c>
      <c r="I82" s="67" t="s">
        <v>281</v>
      </c>
    </row>
    <row r="83" spans="1:9" ht="20.25" customHeight="1">
      <c r="A83" s="119" t="s">
        <v>166</v>
      </c>
      <c r="B83" s="119"/>
      <c r="C83" s="119"/>
      <c r="D83" s="119"/>
      <c r="E83" s="119"/>
      <c r="F83" s="119"/>
      <c r="G83" s="119"/>
      <c r="H83" s="30">
        <f>SUM(H78:H82)</f>
        <v>456309</v>
      </c>
      <c r="I83" s="31"/>
    </row>
    <row r="84" spans="1:9" ht="30" customHeight="1">
      <c r="A84" s="21" t="s">
        <v>153</v>
      </c>
      <c r="B84" s="21" t="s">
        <v>126</v>
      </c>
      <c r="C84" s="21" t="s">
        <v>154</v>
      </c>
      <c r="D84" s="61" t="s">
        <v>129</v>
      </c>
      <c r="E84" s="61" t="s">
        <v>155</v>
      </c>
      <c r="F84" s="61" t="s">
        <v>130</v>
      </c>
      <c r="G84" s="61" t="s">
        <v>156</v>
      </c>
      <c r="H84" s="61" t="s">
        <v>134</v>
      </c>
      <c r="I84" s="21" t="s">
        <v>157</v>
      </c>
    </row>
    <row r="85" spans="1:9" ht="20.25" customHeight="1">
      <c r="A85" s="9" t="s">
        <v>25</v>
      </c>
      <c r="B85" s="101" t="s">
        <v>163</v>
      </c>
      <c r="C85" s="101"/>
      <c r="D85" s="101"/>
      <c r="E85" s="101"/>
      <c r="F85" s="101"/>
      <c r="G85" s="101"/>
      <c r="H85" s="101"/>
      <c r="I85" s="101"/>
    </row>
    <row r="86" spans="1:9" ht="20.25" customHeight="1">
      <c r="A86" s="23" t="s">
        <v>63</v>
      </c>
      <c r="B86" s="10" t="s">
        <v>164</v>
      </c>
      <c r="C86" s="10"/>
      <c r="D86" s="117">
        <f>H83+H75+H69+H65</f>
        <v>687747.67999999993</v>
      </c>
      <c r="E86" s="118"/>
      <c r="F86" s="25" t="s">
        <v>98</v>
      </c>
      <c r="G86" s="32">
        <v>0.06</v>
      </c>
      <c r="H86" s="15">
        <f>D86*G86</f>
        <v>41264.860799999995</v>
      </c>
      <c r="I86" s="10"/>
    </row>
    <row r="87" spans="1:9" ht="20.25" customHeight="1">
      <c r="A87" s="36" t="s">
        <v>165</v>
      </c>
      <c r="B87" s="36"/>
      <c r="C87" s="36"/>
      <c r="D87" s="36"/>
      <c r="E87" s="36"/>
      <c r="F87" s="36"/>
      <c r="G87" s="36"/>
      <c r="H87" s="57">
        <f>H65+H69+H75+H83+H86</f>
        <v>729012.54079999996</v>
      </c>
      <c r="I87" s="37"/>
    </row>
    <row r="88" spans="1:9" ht="20.25" customHeight="1">
      <c r="A88" s="115" t="s">
        <v>10</v>
      </c>
      <c r="B88" s="116"/>
      <c r="C88" s="116"/>
      <c r="D88" s="116"/>
      <c r="E88" s="116"/>
      <c r="F88" s="116"/>
      <c r="G88" s="116"/>
      <c r="H88" s="116"/>
      <c r="I88" s="116"/>
    </row>
    <row r="90" spans="1:9" ht="20.25" customHeight="1">
      <c r="A90" s="52"/>
    </row>
  </sheetData>
  <mergeCells count="43">
    <mergeCell ref="D53:E53"/>
    <mergeCell ref="D47:E47"/>
    <mergeCell ref="B57:I57"/>
    <mergeCell ref="A64:G64"/>
    <mergeCell ref="A83:G83"/>
    <mergeCell ref="B77:I77"/>
    <mergeCell ref="A55:G55"/>
    <mergeCell ref="D48:E48"/>
    <mergeCell ref="D49:E49"/>
    <mergeCell ref="A88:I88"/>
    <mergeCell ref="B67:I67"/>
    <mergeCell ref="D68:E68"/>
    <mergeCell ref="A69:G69"/>
    <mergeCell ref="B71:I71"/>
    <mergeCell ref="A75:G75"/>
    <mergeCell ref="D86:E86"/>
    <mergeCell ref="B85:I85"/>
    <mergeCell ref="B72:B74"/>
    <mergeCell ref="B78:B79"/>
    <mergeCell ref="A5:I5"/>
    <mergeCell ref="A1:I1"/>
    <mergeCell ref="A8:F8"/>
    <mergeCell ref="G8:I8"/>
    <mergeCell ref="B6:I6"/>
    <mergeCell ref="D2:E2"/>
    <mergeCell ref="D3:E3"/>
    <mergeCell ref="H2:I2"/>
    <mergeCell ref="H3:I3"/>
    <mergeCell ref="H4:I4"/>
    <mergeCell ref="D4:E4"/>
    <mergeCell ref="A11:A12"/>
    <mergeCell ref="B10:H10"/>
    <mergeCell ref="A19:G19"/>
    <mergeCell ref="A13:A18"/>
    <mergeCell ref="B33:H33"/>
    <mergeCell ref="B21:H21"/>
    <mergeCell ref="A31:G31"/>
    <mergeCell ref="B34:B36"/>
    <mergeCell ref="B43:H43"/>
    <mergeCell ref="D44:E44"/>
    <mergeCell ref="D46:E46"/>
    <mergeCell ref="A41:G41"/>
    <mergeCell ref="D45:E45"/>
  </mergeCells>
  <phoneticPr fontId="19" type="noConversion"/>
  <dataValidations count="1">
    <dataValidation type="list" allowBlank="1" showInputMessage="1" showErrorMessage="1" sqref="B3">
      <formula1>"国内会议,国际会议"</formula1>
    </dataValidation>
  </dataValidations>
  <hyperlinks>
    <hyperlink ref="H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M20" sqref="M20"/>
    </sheetView>
  </sheetViews>
  <sheetFormatPr defaultRowHeight="13.5"/>
  <cols>
    <col min="1" max="1" width="5.25" style="79" customWidth="1"/>
    <col min="2" max="2" width="13.125" style="79" customWidth="1"/>
    <col min="3" max="3" width="8.875" style="79" customWidth="1"/>
    <col min="4" max="4" width="11.375" style="79" customWidth="1"/>
    <col min="5" max="9" width="9" style="79"/>
    <col min="10" max="10" width="12.625" style="79" customWidth="1"/>
    <col min="11" max="16384" width="9" style="79"/>
  </cols>
  <sheetData>
    <row r="1" spans="1:10" s="77" customFormat="1" ht="20.100000000000001" customHeight="1">
      <c r="A1" s="72" t="s">
        <v>199</v>
      </c>
      <c r="B1" s="72" t="s">
        <v>201</v>
      </c>
      <c r="C1" s="72" t="s">
        <v>202</v>
      </c>
      <c r="D1" s="72" t="s">
        <v>284</v>
      </c>
      <c r="E1" s="72" t="s">
        <v>285</v>
      </c>
      <c r="F1" s="72" t="s">
        <v>286</v>
      </c>
      <c r="G1" s="72" t="s">
        <v>287</v>
      </c>
      <c r="H1" s="72" t="s">
        <v>288</v>
      </c>
      <c r="I1" s="72" t="s">
        <v>289</v>
      </c>
      <c r="J1" s="72" t="s">
        <v>290</v>
      </c>
    </row>
    <row r="2" spans="1:10" s="77" customFormat="1" ht="20.100000000000001" customHeight="1">
      <c r="A2" s="123">
        <v>1</v>
      </c>
      <c r="B2" s="125" t="s">
        <v>291</v>
      </c>
      <c r="C2" s="75">
        <v>43558</v>
      </c>
      <c r="D2" s="74" t="s">
        <v>292</v>
      </c>
      <c r="E2" s="74" t="s">
        <v>293</v>
      </c>
      <c r="F2" s="74" t="s">
        <v>294</v>
      </c>
      <c r="G2" s="74" t="s">
        <v>295</v>
      </c>
      <c r="H2" s="126">
        <v>43651</v>
      </c>
      <c r="I2" s="74">
        <v>0</v>
      </c>
      <c r="J2" s="74"/>
    </row>
    <row r="3" spans="1:10" s="73" customFormat="1" ht="20.100000000000001" customHeight="1">
      <c r="A3" s="124"/>
      <c r="B3" s="125"/>
      <c r="C3" s="75">
        <v>43562</v>
      </c>
      <c r="D3" s="74" t="s">
        <v>296</v>
      </c>
      <c r="E3" s="74" t="s">
        <v>294</v>
      </c>
      <c r="F3" s="74" t="s">
        <v>293</v>
      </c>
      <c r="G3" s="74" t="s">
        <v>295</v>
      </c>
      <c r="H3" s="126"/>
      <c r="I3" s="74">
        <v>0</v>
      </c>
      <c r="J3" s="87"/>
    </row>
    <row r="4" spans="1:10" s="77" customFormat="1" ht="20.100000000000001" customHeight="1">
      <c r="A4" s="123">
        <v>2</v>
      </c>
      <c r="B4" s="125" t="s">
        <v>297</v>
      </c>
      <c r="C4" s="75">
        <v>43558</v>
      </c>
      <c r="D4" s="74" t="s">
        <v>298</v>
      </c>
      <c r="E4" s="74" t="s">
        <v>299</v>
      </c>
      <c r="F4" s="74" t="s">
        <v>294</v>
      </c>
      <c r="G4" s="74" t="s">
        <v>295</v>
      </c>
      <c r="H4" s="126">
        <v>36868</v>
      </c>
      <c r="I4" s="74">
        <v>0</v>
      </c>
      <c r="J4" s="74"/>
    </row>
    <row r="5" spans="1:10" s="77" customFormat="1" ht="20.100000000000001" customHeight="1">
      <c r="A5" s="124"/>
      <c r="B5" s="125"/>
      <c r="C5" s="75">
        <v>43562</v>
      </c>
      <c r="D5" s="74" t="s">
        <v>300</v>
      </c>
      <c r="E5" s="74" t="s">
        <v>294</v>
      </c>
      <c r="F5" s="74" t="s">
        <v>299</v>
      </c>
      <c r="G5" s="74" t="s">
        <v>295</v>
      </c>
      <c r="H5" s="126"/>
      <c r="I5" s="74">
        <v>0</v>
      </c>
      <c r="J5" s="74"/>
    </row>
    <row r="6" spans="1:10" s="73" customFormat="1" ht="20.100000000000001" customHeight="1">
      <c r="A6" s="123">
        <v>3</v>
      </c>
      <c r="B6" s="125" t="s">
        <v>301</v>
      </c>
      <c r="C6" s="75">
        <v>43558</v>
      </c>
      <c r="D6" s="74" t="s">
        <v>298</v>
      </c>
      <c r="E6" s="74" t="s">
        <v>299</v>
      </c>
      <c r="F6" s="74" t="s">
        <v>294</v>
      </c>
      <c r="G6" s="74" t="s">
        <v>295</v>
      </c>
      <c r="H6" s="126">
        <v>36868</v>
      </c>
      <c r="I6" s="74">
        <v>0</v>
      </c>
      <c r="J6" s="74"/>
    </row>
    <row r="7" spans="1:10" s="73" customFormat="1" ht="20.100000000000001" customHeight="1">
      <c r="A7" s="124"/>
      <c r="B7" s="125"/>
      <c r="C7" s="75">
        <v>43562</v>
      </c>
      <c r="D7" s="74" t="s">
        <v>300</v>
      </c>
      <c r="E7" s="74" t="s">
        <v>294</v>
      </c>
      <c r="F7" s="74" t="s">
        <v>299</v>
      </c>
      <c r="G7" s="74" t="s">
        <v>295</v>
      </c>
      <c r="H7" s="126"/>
      <c r="I7" s="74">
        <v>0</v>
      </c>
      <c r="J7" s="74"/>
    </row>
    <row r="8" spans="1:10" s="73" customFormat="1" ht="20.100000000000001" customHeight="1">
      <c r="A8" s="123">
        <v>4</v>
      </c>
      <c r="B8" s="125" t="s">
        <v>302</v>
      </c>
      <c r="C8" s="75">
        <v>43558</v>
      </c>
      <c r="D8" s="74" t="s">
        <v>298</v>
      </c>
      <c r="E8" s="74" t="s">
        <v>299</v>
      </c>
      <c r="F8" s="74" t="s">
        <v>294</v>
      </c>
      <c r="G8" s="74" t="s">
        <v>295</v>
      </c>
      <c r="H8" s="126">
        <v>36868</v>
      </c>
      <c r="I8" s="74">
        <v>0</v>
      </c>
      <c r="J8" s="74"/>
    </row>
    <row r="9" spans="1:10" s="73" customFormat="1" ht="20.100000000000001" customHeight="1">
      <c r="A9" s="124"/>
      <c r="B9" s="125"/>
      <c r="C9" s="75">
        <v>43562</v>
      </c>
      <c r="D9" s="74" t="s">
        <v>300</v>
      </c>
      <c r="E9" s="74" t="s">
        <v>294</v>
      </c>
      <c r="F9" s="74" t="s">
        <v>299</v>
      </c>
      <c r="G9" s="74" t="s">
        <v>295</v>
      </c>
      <c r="H9" s="126"/>
      <c r="I9" s="74">
        <v>0</v>
      </c>
      <c r="J9" s="74"/>
    </row>
    <row r="10" spans="1:10" s="73" customFormat="1" ht="20.100000000000001" customHeight="1">
      <c r="A10" s="123">
        <v>5</v>
      </c>
      <c r="B10" s="125" t="s">
        <v>303</v>
      </c>
      <c r="C10" s="75">
        <v>43558</v>
      </c>
      <c r="D10" s="74" t="s">
        <v>298</v>
      </c>
      <c r="E10" s="74" t="s">
        <v>299</v>
      </c>
      <c r="F10" s="74" t="s">
        <v>294</v>
      </c>
      <c r="G10" s="74" t="s">
        <v>295</v>
      </c>
      <c r="H10" s="126">
        <v>36868</v>
      </c>
      <c r="I10" s="74">
        <v>0</v>
      </c>
      <c r="J10" s="87"/>
    </row>
    <row r="11" spans="1:10" s="73" customFormat="1" ht="20.100000000000001" customHeight="1">
      <c r="A11" s="124"/>
      <c r="B11" s="125"/>
      <c r="C11" s="75">
        <v>43562</v>
      </c>
      <c r="D11" s="74" t="s">
        <v>300</v>
      </c>
      <c r="E11" s="74" t="s">
        <v>294</v>
      </c>
      <c r="F11" s="74" t="s">
        <v>299</v>
      </c>
      <c r="G11" s="74" t="s">
        <v>295</v>
      </c>
      <c r="H11" s="126"/>
      <c r="I11" s="74">
        <v>0</v>
      </c>
      <c r="J11" s="87"/>
    </row>
    <row r="12" spans="1:10" s="73" customFormat="1" ht="20.100000000000001" customHeight="1">
      <c r="A12" s="123">
        <v>6</v>
      </c>
      <c r="B12" s="123" t="s">
        <v>304</v>
      </c>
      <c r="C12" s="75">
        <v>43558</v>
      </c>
      <c r="D12" s="74" t="s">
        <v>298</v>
      </c>
      <c r="E12" s="74" t="s">
        <v>299</v>
      </c>
      <c r="F12" s="74" t="s">
        <v>294</v>
      </c>
      <c r="G12" s="74" t="s">
        <v>295</v>
      </c>
      <c r="H12" s="126">
        <v>36868</v>
      </c>
      <c r="I12" s="74">
        <v>0</v>
      </c>
      <c r="J12" s="87"/>
    </row>
    <row r="13" spans="1:10" s="73" customFormat="1" ht="20.100000000000001" customHeight="1">
      <c r="A13" s="124"/>
      <c r="B13" s="124"/>
      <c r="C13" s="75">
        <v>43562</v>
      </c>
      <c r="D13" s="74" t="s">
        <v>300</v>
      </c>
      <c r="E13" s="74" t="s">
        <v>294</v>
      </c>
      <c r="F13" s="74" t="s">
        <v>299</v>
      </c>
      <c r="G13" s="74" t="s">
        <v>295</v>
      </c>
      <c r="H13" s="126"/>
      <c r="I13" s="74">
        <v>0</v>
      </c>
      <c r="J13" s="87"/>
    </row>
    <row r="14" spans="1:10" s="73" customFormat="1" ht="20.100000000000001" customHeight="1">
      <c r="A14" s="123">
        <v>7</v>
      </c>
      <c r="B14" s="123" t="s">
        <v>305</v>
      </c>
      <c r="C14" s="75">
        <v>43558</v>
      </c>
      <c r="D14" s="74" t="s">
        <v>298</v>
      </c>
      <c r="E14" s="74" t="s">
        <v>299</v>
      </c>
      <c r="F14" s="74" t="s">
        <v>294</v>
      </c>
      <c r="G14" s="74" t="s">
        <v>295</v>
      </c>
      <c r="H14" s="126">
        <v>36868</v>
      </c>
      <c r="I14" s="74">
        <v>0</v>
      </c>
      <c r="J14" s="87"/>
    </row>
    <row r="15" spans="1:10" s="73" customFormat="1" ht="20.100000000000001" customHeight="1">
      <c r="A15" s="124"/>
      <c r="B15" s="124"/>
      <c r="C15" s="75">
        <v>43562</v>
      </c>
      <c r="D15" s="74" t="s">
        <v>300</v>
      </c>
      <c r="E15" s="74" t="s">
        <v>294</v>
      </c>
      <c r="F15" s="74" t="s">
        <v>299</v>
      </c>
      <c r="G15" s="74" t="s">
        <v>295</v>
      </c>
      <c r="H15" s="126"/>
      <c r="I15" s="74">
        <v>0</v>
      </c>
      <c r="J15" s="87"/>
    </row>
    <row r="16" spans="1:10" s="73" customFormat="1" ht="20.100000000000001" customHeight="1">
      <c r="A16" s="123">
        <v>8</v>
      </c>
      <c r="B16" s="125" t="s">
        <v>306</v>
      </c>
      <c r="C16" s="75">
        <v>43558</v>
      </c>
      <c r="D16" s="74" t="s">
        <v>298</v>
      </c>
      <c r="E16" s="74" t="s">
        <v>299</v>
      </c>
      <c r="F16" s="74" t="s">
        <v>294</v>
      </c>
      <c r="G16" s="74" t="s">
        <v>295</v>
      </c>
      <c r="H16" s="126">
        <v>36868</v>
      </c>
      <c r="I16" s="74">
        <v>0</v>
      </c>
      <c r="J16" s="87"/>
    </row>
    <row r="17" spans="1:10" s="73" customFormat="1" ht="20.100000000000001" customHeight="1">
      <c r="A17" s="124"/>
      <c r="B17" s="125"/>
      <c r="C17" s="75">
        <v>43562</v>
      </c>
      <c r="D17" s="74" t="s">
        <v>300</v>
      </c>
      <c r="E17" s="74" t="s">
        <v>294</v>
      </c>
      <c r="F17" s="74" t="s">
        <v>299</v>
      </c>
      <c r="G17" s="74" t="s">
        <v>295</v>
      </c>
      <c r="H17" s="126"/>
      <c r="I17" s="74">
        <v>0</v>
      </c>
      <c r="J17" s="87"/>
    </row>
    <row r="18" spans="1:10" s="73" customFormat="1" ht="20.100000000000001" customHeight="1">
      <c r="A18" s="123">
        <v>9</v>
      </c>
      <c r="B18" s="125" t="s">
        <v>307</v>
      </c>
      <c r="C18" s="75">
        <v>43558</v>
      </c>
      <c r="D18" s="74" t="s">
        <v>298</v>
      </c>
      <c r="E18" s="74" t="s">
        <v>299</v>
      </c>
      <c r="F18" s="74" t="s">
        <v>294</v>
      </c>
      <c r="G18" s="74" t="s">
        <v>295</v>
      </c>
      <c r="H18" s="126">
        <v>36868</v>
      </c>
      <c r="I18" s="74">
        <v>0</v>
      </c>
      <c r="J18" s="87"/>
    </row>
    <row r="19" spans="1:10" s="73" customFormat="1" ht="20.100000000000001" customHeight="1">
      <c r="A19" s="124"/>
      <c r="B19" s="125"/>
      <c r="C19" s="75">
        <v>43562</v>
      </c>
      <c r="D19" s="74" t="s">
        <v>300</v>
      </c>
      <c r="E19" s="74" t="s">
        <v>294</v>
      </c>
      <c r="F19" s="74" t="s">
        <v>299</v>
      </c>
      <c r="G19" s="74" t="s">
        <v>295</v>
      </c>
      <c r="H19" s="126"/>
      <c r="I19" s="74">
        <v>0</v>
      </c>
      <c r="J19" s="87"/>
    </row>
    <row r="20" spans="1:10" s="73" customFormat="1" ht="20.100000000000001" customHeight="1">
      <c r="A20" s="123">
        <v>10</v>
      </c>
      <c r="B20" s="123" t="s">
        <v>308</v>
      </c>
      <c r="C20" s="75">
        <v>43558</v>
      </c>
      <c r="D20" s="74" t="s">
        <v>298</v>
      </c>
      <c r="E20" s="74" t="s">
        <v>299</v>
      </c>
      <c r="F20" s="74" t="s">
        <v>294</v>
      </c>
      <c r="G20" s="74" t="s">
        <v>295</v>
      </c>
      <c r="H20" s="126">
        <v>36868</v>
      </c>
      <c r="I20" s="74">
        <v>0</v>
      </c>
      <c r="J20" s="87"/>
    </row>
    <row r="21" spans="1:10" s="73" customFormat="1" ht="20.100000000000001" customHeight="1">
      <c r="A21" s="124"/>
      <c r="B21" s="124"/>
      <c r="C21" s="75">
        <v>43562</v>
      </c>
      <c r="D21" s="74" t="s">
        <v>309</v>
      </c>
      <c r="E21" s="74" t="s">
        <v>294</v>
      </c>
      <c r="F21" s="74" t="s">
        <v>299</v>
      </c>
      <c r="G21" s="74" t="s">
        <v>295</v>
      </c>
      <c r="H21" s="126"/>
      <c r="I21" s="74">
        <v>0</v>
      </c>
      <c r="J21" s="87"/>
    </row>
    <row r="22" spans="1:10" s="73" customFormat="1" ht="20.100000000000001" customHeight="1">
      <c r="A22" s="123">
        <v>11</v>
      </c>
      <c r="B22" s="123" t="s">
        <v>310</v>
      </c>
      <c r="C22" s="75">
        <v>43558</v>
      </c>
      <c r="D22" s="74" t="s">
        <v>298</v>
      </c>
      <c r="E22" s="74" t="s">
        <v>299</v>
      </c>
      <c r="F22" s="74" t="s">
        <v>294</v>
      </c>
      <c r="G22" s="74" t="s">
        <v>295</v>
      </c>
      <c r="H22" s="126">
        <v>36868</v>
      </c>
      <c r="I22" s="74">
        <v>0</v>
      </c>
      <c r="J22" s="87"/>
    </row>
    <row r="23" spans="1:10" s="73" customFormat="1" ht="20.100000000000001" customHeight="1">
      <c r="A23" s="124"/>
      <c r="B23" s="124"/>
      <c r="C23" s="75">
        <v>43562</v>
      </c>
      <c r="D23" s="74" t="s">
        <v>309</v>
      </c>
      <c r="E23" s="74" t="s">
        <v>294</v>
      </c>
      <c r="F23" s="74" t="s">
        <v>299</v>
      </c>
      <c r="G23" s="74" t="s">
        <v>295</v>
      </c>
      <c r="H23" s="126"/>
      <c r="I23" s="74">
        <v>0</v>
      </c>
      <c r="J23" s="87"/>
    </row>
    <row r="24" spans="1:10" s="73" customFormat="1" ht="20.100000000000001" customHeight="1">
      <c r="A24" s="123">
        <v>12</v>
      </c>
      <c r="B24" s="123" t="s">
        <v>311</v>
      </c>
      <c r="C24" s="75">
        <v>43558</v>
      </c>
      <c r="D24" s="74" t="s">
        <v>298</v>
      </c>
      <c r="E24" s="74" t="s">
        <v>299</v>
      </c>
      <c r="F24" s="74" t="s">
        <v>294</v>
      </c>
      <c r="G24" s="74" t="s">
        <v>295</v>
      </c>
      <c r="H24" s="126">
        <v>36868</v>
      </c>
      <c r="I24" s="74">
        <v>0</v>
      </c>
      <c r="J24" s="87"/>
    </row>
    <row r="25" spans="1:10" s="73" customFormat="1" ht="20.100000000000001" customHeight="1">
      <c r="A25" s="124"/>
      <c r="B25" s="124"/>
      <c r="C25" s="75">
        <v>43562</v>
      </c>
      <c r="D25" s="74" t="s">
        <v>309</v>
      </c>
      <c r="E25" s="74" t="s">
        <v>294</v>
      </c>
      <c r="F25" s="74" t="s">
        <v>299</v>
      </c>
      <c r="G25" s="74" t="s">
        <v>295</v>
      </c>
      <c r="H25" s="126"/>
      <c r="I25" s="74">
        <v>0</v>
      </c>
      <c r="J25" s="87"/>
    </row>
    <row r="26" spans="1:10" s="73" customFormat="1" ht="20.100000000000001" customHeight="1">
      <c r="A26" s="123">
        <v>13</v>
      </c>
      <c r="B26" s="123" t="s">
        <v>312</v>
      </c>
      <c r="C26" s="75">
        <v>43557</v>
      </c>
      <c r="D26" s="74" t="s">
        <v>313</v>
      </c>
      <c r="E26" s="74" t="s">
        <v>314</v>
      </c>
      <c r="F26" s="74" t="s">
        <v>299</v>
      </c>
      <c r="G26" s="74" t="s">
        <v>315</v>
      </c>
      <c r="H26" s="74">
        <v>420</v>
      </c>
      <c r="I26" s="74">
        <v>30</v>
      </c>
      <c r="J26" s="76" t="s">
        <v>316</v>
      </c>
    </row>
    <row r="27" spans="1:10" s="73" customFormat="1" ht="20.100000000000001" customHeight="1">
      <c r="A27" s="124"/>
      <c r="B27" s="124"/>
      <c r="C27" s="75">
        <v>43563</v>
      </c>
      <c r="D27" s="74" t="s">
        <v>317</v>
      </c>
      <c r="E27" s="74" t="s">
        <v>299</v>
      </c>
      <c r="F27" s="74" t="s">
        <v>314</v>
      </c>
      <c r="G27" s="74" t="s">
        <v>315</v>
      </c>
      <c r="H27" s="74">
        <v>1670</v>
      </c>
      <c r="I27" s="74">
        <v>50</v>
      </c>
      <c r="J27" s="74"/>
    </row>
    <row r="28" spans="1:10" s="73" customFormat="1" ht="20.100000000000001" customHeight="1">
      <c r="A28" s="123">
        <v>14</v>
      </c>
      <c r="B28" s="123" t="s">
        <v>318</v>
      </c>
      <c r="C28" s="75">
        <v>43558</v>
      </c>
      <c r="D28" s="74" t="s">
        <v>319</v>
      </c>
      <c r="E28" s="74" t="s">
        <v>320</v>
      </c>
      <c r="F28" s="74" t="s">
        <v>299</v>
      </c>
      <c r="G28" s="74" t="s">
        <v>315</v>
      </c>
      <c r="H28" s="74">
        <v>1560</v>
      </c>
      <c r="I28" s="74">
        <v>50</v>
      </c>
      <c r="J28" s="76"/>
    </row>
    <row r="29" spans="1:10" s="73" customFormat="1" ht="20.100000000000001" customHeight="1">
      <c r="A29" s="124"/>
      <c r="B29" s="124"/>
      <c r="C29" s="75">
        <v>43563</v>
      </c>
      <c r="D29" s="74" t="s">
        <v>321</v>
      </c>
      <c r="E29" s="74" t="s">
        <v>299</v>
      </c>
      <c r="F29" s="74" t="s">
        <v>320</v>
      </c>
      <c r="G29" s="74" t="s">
        <v>315</v>
      </c>
      <c r="H29" s="74">
        <v>2340</v>
      </c>
      <c r="I29" s="74">
        <v>50</v>
      </c>
      <c r="J29" s="74"/>
    </row>
    <row r="30" spans="1:10" s="73" customFormat="1" ht="20.100000000000001" customHeight="1">
      <c r="A30" s="125">
        <v>15</v>
      </c>
      <c r="B30" s="125" t="s">
        <v>322</v>
      </c>
      <c r="C30" s="75">
        <v>43558</v>
      </c>
      <c r="D30" s="74" t="s">
        <v>323</v>
      </c>
      <c r="E30" s="74" t="s">
        <v>324</v>
      </c>
      <c r="F30" s="74" t="s">
        <v>299</v>
      </c>
      <c r="G30" s="74" t="s">
        <v>315</v>
      </c>
      <c r="H30" s="74">
        <v>250</v>
      </c>
      <c r="I30" s="74">
        <v>30</v>
      </c>
      <c r="J30" s="76"/>
    </row>
    <row r="31" spans="1:10" s="73" customFormat="1" ht="20.100000000000001" customHeight="1">
      <c r="A31" s="125"/>
      <c r="B31" s="125"/>
      <c r="C31" s="75">
        <v>43563</v>
      </c>
      <c r="D31" s="74" t="s">
        <v>325</v>
      </c>
      <c r="E31" s="74" t="s">
        <v>299</v>
      </c>
      <c r="F31" s="74" t="s">
        <v>324</v>
      </c>
      <c r="G31" s="74" t="s">
        <v>315</v>
      </c>
      <c r="H31" s="74">
        <v>630</v>
      </c>
      <c r="I31" s="74">
        <v>30</v>
      </c>
      <c r="J31" s="74"/>
    </row>
    <row r="32" spans="1:10" ht="20.100000000000001" customHeight="1">
      <c r="A32" s="88"/>
      <c r="B32" s="88"/>
      <c r="C32" s="88"/>
      <c r="D32" s="88"/>
      <c r="E32" s="88"/>
      <c r="F32" s="89"/>
      <c r="G32" s="90" t="s">
        <v>326</v>
      </c>
      <c r="H32" s="127">
        <f>SUM(H2:I31)</f>
        <v>456309</v>
      </c>
      <c r="I32" s="127"/>
    </row>
  </sheetData>
  <mergeCells count="43">
    <mergeCell ref="H32:I32"/>
    <mergeCell ref="A26:A27"/>
    <mergeCell ref="B26:B27"/>
    <mergeCell ref="A28:A29"/>
    <mergeCell ref="B28:B29"/>
    <mergeCell ref="A30:A31"/>
    <mergeCell ref="B30:B31"/>
    <mergeCell ref="A22:A23"/>
    <mergeCell ref="B22:B23"/>
    <mergeCell ref="H22:H23"/>
    <mergeCell ref="A24:A25"/>
    <mergeCell ref="B24:B25"/>
    <mergeCell ref="H24:H25"/>
    <mergeCell ref="A18:A19"/>
    <mergeCell ref="B18:B19"/>
    <mergeCell ref="H18:H19"/>
    <mergeCell ref="A20:A21"/>
    <mergeCell ref="B20:B21"/>
    <mergeCell ref="H20:H21"/>
    <mergeCell ref="A14:A15"/>
    <mergeCell ref="B14:B15"/>
    <mergeCell ref="H14:H15"/>
    <mergeCell ref="A16:A17"/>
    <mergeCell ref="B16:B17"/>
    <mergeCell ref="H16:H17"/>
    <mergeCell ref="A10:A11"/>
    <mergeCell ref="B10:B11"/>
    <mergeCell ref="H10:H11"/>
    <mergeCell ref="A12:A13"/>
    <mergeCell ref="B12:B13"/>
    <mergeCell ref="H12:H13"/>
    <mergeCell ref="A6:A7"/>
    <mergeCell ref="B6:B7"/>
    <mergeCell ref="H6:H7"/>
    <mergeCell ref="A8:A9"/>
    <mergeCell ref="B8:B9"/>
    <mergeCell ref="H8:H9"/>
    <mergeCell ref="A2:A3"/>
    <mergeCell ref="B2:B3"/>
    <mergeCell ref="H2:H3"/>
    <mergeCell ref="A4:A5"/>
    <mergeCell ref="B4:B5"/>
    <mergeCell ref="H4:H5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7" workbookViewId="0">
      <selection activeCell="B9" sqref="B9"/>
    </sheetView>
  </sheetViews>
  <sheetFormatPr defaultRowHeight="13.5"/>
  <cols>
    <col min="1" max="1" width="7.25" style="79" customWidth="1"/>
    <col min="2" max="2" width="9" style="79"/>
    <col min="3" max="3" width="12.125" style="79" customWidth="1"/>
    <col min="4" max="4" width="9" style="79"/>
    <col min="5" max="5" width="30.75" style="79" bestFit="1" customWidth="1"/>
    <col min="6" max="7" width="9" style="79"/>
    <col min="8" max="8" width="18.625" style="79" customWidth="1"/>
    <col min="9" max="16384" width="9" style="79"/>
  </cols>
  <sheetData>
    <row r="1" spans="1:8" s="73" customFormat="1" ht="20.100000000000001" customHeight="1">
      <c r="A1" s="72" t="s">
        <v>199</v>
      </c>
      <c r="B1" s="72" t="s">
        <v>200</v>
      </c>
      <c r="C1" s="72" t="s">
        <v>201</v>
      </c>
      <c r="D1" s="72" t="s">
        <v>202</v>
      </c>
      <c r="E1" s="72" t="s">
        <v>203</v>
      </c>
      <c r="F1" s="72" t="s">
        <v>204</v>
      </c>
      <c r="G1" s="72" t="s">
        <v>205</v>
      </c>
      <c r="H1" s="72" t="s">
        <v>206</v>
      </c>
    </row>
    <row r="2" spans="1:8" s="96" customFormat="1" ht="20.100000000000001" customHeight="1">
      <c r="A2" s="92">
        <v>1</v>
      </c>
      <c r="B2" s="92" t="s">
        <v>242</v>
      </c>
      <c r="C2" s="92" t="s">
        <v>208</v>
      </c>
      <c r="D2" s="94">
        <v>43557</v>
      </c>
      <c r="E2" s="92" t="s">
        <v>241</v>
      </c>
      <c r="F2" s="92" t="s">
        <v>209</v>
      </c>
      <c r="G2" s="92">
        <v>300</v>
      </c>
      <c r="H2" s="95"/>
    </row>
    <row r="3" spans="1:8" s="97" customFormat="1" ht="20.100000000000001" customHeight="1">
      <c r="A3" s="92">
        <v>2</v>
      </c>
      <c r="B3" s="92" t="s">
        <v>207</v>
      </c>
      <c r="C3" s="92" t="s">
        <v>208</v>
      </c>
      <c r="D3" s="94">
        <v>43557</v>
      </c>
      <c r="E3" s="92" t="s">
        <v>244</v>
      </c>
      <c r="F3" s="92" t="s">
        <v>210</v>
      </c>
      <c r="G3" s="92">
        <v>300</v>
      </c>
      <c r="H3" s="95"/>
    </row>
    <row r="4" spans="1:8" s="96" customFormat="1" ht="20.100000000000001" customHeight="1">
      <c r="A4" s="92">
        <v>3</v>
      </c>
      <c r="B4" s="92" t="s">
        <v>211</v>
      </c>
      <c r="C4" s="92" t="s">
        <v>212</v>
      </c>
      <c r="D4" s="94">
        <v>43563</v>
      </c>
      <c r="E4" s="92" t="s">
        <v>243</v>
      </c>
      <c r="F4" s="92" t="s">
        <v>209</v>
      </c>
      <c r="G4" s="92">
        <v>300</v>
      </c>
      <c r="H4" s="95"/>
    </row>
    <row r="5" spans="1:8" s="97" customFormat="1" ht="20.100000000000001" customHeight="1">
      <c r="A5" s="92">
        <v>4</v>
      </c>
      <c r="B5" s="92" t="s">
        <v>207</v>
      </c>
      <c r="C5" s="92" t="s">
        <v>213</v>
      </c>
      <c r="D5" s="94">
        <v>43558</v>
      </c>
      <c r="E5" s="92" t="s">
        <v>214</v>
      </c>
      <c r="F5" s="92" t="s">
        <v>209</v>
      </c>
      <c r="G5" s="92">
        <v>300</v>
      </c>
      <c r="H5" s="95"/>
    </row>
    <row r="6" spans="1:8" s="97" customFormat="1" ht="20.100000000000001" customHeight="1">
      <c r="A6" s="92">
        <v>5</v>
      </c>
      <c r="B6" s="92" t="s">
        <v>207</v>
      </c>
      <c r="C6" s="92" t="s">
        <v>213</v>
      </c>
      <c r="D6" s="94">
        <v>43563</v>
      </c>
      <c r="E6" s="92" t="s">
        <v>215</v>
      </c>
      <c r="F6" s="92" t="s">
        <v>209</v>
      </c>
      <c r="G6" s="92">
        <v>300</v>
      </c>
      <c r="H6" s="95"/>
    </row>
    <row r="7" spans="1:8" s="97" customFormat="1" ht="20.100000000000001" customHeight="1">
      <c r="A7" s="92">
        <v>6</v>
      </c>
      <c r="B7" s="92" t="s">
        <v>216</v>
      </c>
      <c r="C7" s="92" t="s">
        <v>217</v>
      </c>
      <c r="D7" s="94">
        <v>43558</v>
      </c>
      <c r="E7" s="92" t="s">
        <v>218</v>
      </c>
      <c r="F7" s="92" t="s">
        <v>210</v>
      </c>
      <c r="G7" s="92">
        <v>300</v>
      </c>
      <c r="H7" s="95"/>
    </row>
    <row r="8" spans="1:8" s="97" customFormat="1" ht="20.100000000000001" customHeight="1">
      <c r="A8" s="92">
        <v>7</v>
      </c>
      <c r="B8" s="92" t="s">
        <v>207</v>
      </c>
      <c r="C8" s="92" t="s">
        <v>217</v>
      </c>
      <c r="D8" s="94">
        <v>43563</v>
      </c>
      <c r="E8" s="92" t="s">
        <v>219</v>
      </c>
      <c r="F8" s="92" t="s">
        <v>210</v>
      </c>
      <c r="G8" s="92">
        <v>350</v>
      </c>
      <c r="H8" s="95" t="s">
        <v>220</v>
      </c>
    </row>
    <row r="9" spans="1:8" s="97" customFormat="1" ht="20.100000000000001" customHeight="1">
      <c r="A9" s="92">
        <v>8</v>
      </c>
      <c r="B9" s="92" t="s">
        <v>207</v>
      </c>
      <c r="C9" s="92" t="s">
        <v>221</v>
      </c>
      <c r="D9" s="94">
        <v>43558</v>
      </c>
      <c r="E9" s="92" t="s">
        <v>222</v>
      </c>
      <c r="F9" s="92" t="s">
        <v>210</v>
      </c>
      <c r="G9" s="92">
        <v>300</v>
      </c>
      <c r="H9" s="95"/>
    </row>
    <row r="10" spans="1:8" s="97" customFormat="1" ht="20.100000000000001" customHeight="1">
      <c r="A10" s="92">
        <v>9</v>
      </c>
      <c r="B10" s="92" t="s">
        <v>207</v>
      </c>
      <c r="C10" s="92" t="s">
        <v>221</v>
      </c>
      <c r="D10" s="94">
        <v>43563</v>
      </c>
      <c r="E10" s="92" t="s">
        <v>223</v>
      </c>
      <c r="F10" s="92" t="s">
        <v>209</v>
      </c>
      <c r="G10" s="92">
        <v>450</v>
      </c>
      <c r="H10" s="95"/>
    </row>
    <row r="11" spans="1:8" s="97" customFormat="1" ht="20.100000000000001" customHeight="1">
      <c r="A11" s="92">
        <v>10</v>
      </c>
      <c r="B11" s="92" t="s">
        <v>207</v>
      </c>
      <c r="C11" s="92" t="s">
        <v>224</v>
      </c>
      <c r="D11" s="94">
        <v>43558</v>
      </c>
      <c r="E11" s="92" t="s">
        <v>225</v>
      </c>
      <c r="F11" s="92" t="s">
        <v>209</v>
      </c>
      <c r="G11" s="92">
        <v>300</v>
      </c>
      <c r="H11" s="95"/>
    </row>
    <row r="12" spans="1:8" s="97" customFormat="1" ht="20.100000000000001" customHeight="1">
      <c r="A12" s="92">
        <v>11</v>
      </c>
      <c r="B12" s="92" t="s">
        <v>207</v>
      </c>
      <c r="C12" s="92" t="s">
        <v>224</v>
      </c>
      <c r="D12" s="94">
        <v>43563</v>
      </c>
      <c r="E12" s="92" t="s">
        <v>226</v>
      </c>
      <c r="F12" s="92" t="s">
        <v>209</v>
      </c>
      <c r="G12" s="92">
        <v>300</v>
      </c>
      <c r="H12" s="95"/>
    </row>
    <row r="13" spans="1:8" s="97" customFormat="1" ht="20.100000000000001" customHeight="1">
      <c r="A13" s="92">
        <v>12</v>
      </c>
      <c r="B13" s="93" t="s">
        <v>207</v>
      </c>
      <c r="C13" s="92" t="s">
        <v>248</v>
      </c>
      <c r="D13" s="94">
        <v>43558</v>
      </c>
      <c r="E13" s="92" t="s">
        <v>249</v>
      </c>
      <c r="F13" s="92" t="s">
        <v>209</v>
      </c>
      <c r="G13" s="92">
        <v>300</v>
      </c>
      <c r="H13" s="95"/>
    </row>
    <row r="14" spans="1:8" s="97" customFormat="1" ht="20.100000000000001" customHeight="1">
      <c r="A14" s="92">
        <v>13</v>
      </c>
      <c r="B14" s="92" t="s">
        <v>207</v>
      </c>
      <c r="C14" s="92" t="s">
        <v>227</v>
      </c>
      <c r="D14" s="94">
        <v>43563</v>
      </c>
      <c r="E14" s="92" t="s">
        <v>228</v>
      </c>
      <c r="F14" s="92" t="s">
        <v>210</v>
      </c>
      <c r="G14" s="92">
        <v>350</v>
      </c>
      <c r="H14" s="95" t="s">
        <v>220</v>
      </c>
    </row>
    <row r="15" spans="1:8" s="97" customFormat="1" ht="20.100000000000001" customHeight="1">
      <c r="A15" s="92">
        <v>14</v>
      </c>
      <c r="B15" s="92" t="s">
        <v>247</v>
      </c>
      <c r="C15" s="92" t="s">
        <v>245</v>
      </c>
      <c r="D15" s="94">
        <v>43558</v>
      </c>
      <c r="E15" s="92" t="s">
        <v>246</v>
      </c>
      <c r="F15" s="92" t="s">
        <v>209</v>
      </c>
      <c r="G15" s="92">
        <v>300</v>
      </c>
      <c r="H15" s="95"/>
    </row>
    <row r="16" spans="1:8" s="97" customFormat="1" ht="20.100000000000001" customHeight="1">
      <c r="A16" s="92">
        <v>15</v>
      </c>
      <c r="B16" s="92" t="s">
        <v>216</v>
      </c>
      <c r="C16" s="92" t="s">
        <v>229</v>
      </c>
      <c r="D16" s="94">
        <v>43563</v>
      </c>
      <c r="E16" s="92" t="s">
        <v>230</v>
      </c>
      <c r="F16" s="92" t="s">
        <v>209</v>
      </c>
      <c r="G16" s="92">
        <v>350</v>
      </c>
      <c r="H16" s="95" t="s">
        <v>220</v>
      </c>
    </row>
    <row r="17" spans="1:8" s="96" customFormat="1" ht="20.100000000000001" customHeight="1">
      <c r="A17" s="92">
        <v>16</v>
      </c>
      <c r="B17" s="92" t="s">
        <v>231</v>
      </c>
      <c r="C17" s="92" t="s">
        <v>232</v>
      </c>
      <c r="D17" s="94">
        <v>43558</v>
      </c>
      <c r="E17" s="92" t="s">
        <v>233</v>
      </c>
      <c r="F17" s="92" t="s">
        <v>209</v>
      </c>
      <c r="G17" s="92">
        <v>300</v>
      </c>
      <c r="H17" s="95"/>
    </row>
    <row r="18" spans="1:8" s="96" customFormat="1" ht="20.100000000000001" customHeight="1">
      <c r="A18" s="92">
        <v>17</v>
      </c>
      <c r="B18" s="92" t="s">
        <v>234</v>
      </c>
      <c r="C18" s="92" t="s">
        <v>232</v>
      </c>
      <c r="D18" s="94">
        <v>43563</v>
      </c>
      <c r="E18" s="92" t="s">
        <v>235</v>
      </c>
      <c r="F18" s="92" t="s">
        <v>210</v>
      </c>
      <c r="G18" s="92">
        <v>300</v>
      </c>
      <c r="H18" s="95"/>
    </row>
    <row r="19" spans="1:8" s="96" customFormat="1" ht="20.100000000000001" customHeight="1">
      <c r="A19" s="92">
        <v>18</v>
      </c>
      <c r="B19" s="92" t="s">
        <v>236</v>
      </c>
      <c r="C19" s="92" t="s">
        <v>237</v>
      </c>
      <c r="D19" s="94">
        <v>43558</v>
      </c>
      <c r="E19" s="92" t="s">
        <v>372</v>
      </c>
      <c r="F19" s="92" t="s">
        <v>209</v>
      </c>
      <c r="G19" s="92">
        <v>350</v>
      </c>
      <c r="H19" s="95" t="s">
        <v>238</v>
      </c>
    </row>
    <row r="20" spans="1:8" s="96" customFormat="1" ht="20.100000000000001" customHeight="1">
      <c r="A20" s="92">
        <v>19</v>
      </c>
      <c r="B20" s="92" t="s">
        <v>236</v>
      </c>
      <c r="C20" s="92" t="s">
        <v>237</v>
      </c>
      <c r="D20" s="94">
        <v>43563</v>
      </c>
      <c r="E20" s="92" t="s">
        <v>373</v>
      </c>
      <c r="F20" s="92" t="s">
        <v>209</v>
      </c>
      <c r="G20" s="92">
        <v>350</v>
      </c>
      <c r="H20" s="95" t="s">
        <v>239</v>
      </c>
    </row>
    <row r="21" spans="1:8" s="96" customFormat="1" ht="20.100000000000001" customHeight="1">
      <c r="A21" s="92">
        <v>20</v>
      </c>
      <c r="B21" s="92" t="s">
        <v>251</v>
      </c>
      <c r="C21" s="92" t="s">
        <v>250</v>
      </c>
      <c r="D21" s="94">
        <v>43558</v>
      </c>
      <c r="E21" s="92" t="s">
        <v>252</v>
      </c>
      <c r="F21" s="92" t="s">
        <v>209</v>
      </c>
      <c r="G21" s="92">
        <v>300</v>
      </c>
      <c r="H21" s="95"/>
    </row>
    <row r="22" spans="1:8" s="96" customFormat="1" ht="20.100000000000001" customHeight="1">
      <c r="A22" s="92">
        <v>21</v>
      </c>
      <c r="B22" s="92" t="s">
        <v>251</v>
      </c>
      <c r="C22" s="92" t="s">
        <v>250</v>
      </c>
      <c r="D22" s="94">
        <v>43563</v>
      </c>
      <c r="E22" s="92" t="s">
        <v>253</v>
      </c>
      <c r="F22" s="92" t="s">
        <v>209</v>
      </c>
      <c r="G22" s="92">
        <v>300</v>
      </c>
      <c r="H22" s="95"/>
    </row>
    <row r="23" spans="1:8" s="73" customFormat="1" ht="20.100000000000001" customHeight="1">
      <c r="F23" s="78" t="s">
        <v>240</v>
      </c>
      <c r="G23" s="78">
        <f>SUM(G2:G22)</f>
        <v>6700</v>
      </c>
    </row>
    <row r="24" spans="1:8" s="73" customFormat="1" ht="20.100000000000001" customHeight="1"/>
    <row r="25" spans="1:8" s="73" customFormat="1" ht="20.100000000000001" customHeight="1"/>
    <row r="26" spans="1:8" s="73" customFormat="1" ht="20.100000000000001" customHeight="1"/>
    <row r="27" spans="1:8" s="73" customFormat="1" ht="20.100000000000001" customHeight="1"/>
    <row r="28" spans="1:8" s="73" customFormat="1" ht="20.100000000000001" customHeight="1"/>
    <row r="29" spans="1:8" s="73" customFormat="1" ht="20.100000000000001" customHeight="1"/>
    <row r="30" spans="1:8" s="73" customFormat="1" ht="20.100000000000001" customHeight="1"/>
    <row r="31" spans="1:8" s="73" customFormat="1" ht="20.100000000000001" customHeight="1"/>
    <row r="32" spans="1:8" s="73" customFormat="1" ht="20.100000000000001" customHeight="1"/>
    <row r="33" s="73" customFormat="1" ht="20.100000000000001" customHeight="1"/>
    <row r="34" s="73" customFormat="1" ht="20.100000000000001" customHeight="1"/>
    <row r="35" s="73" customFormat="1" ht="20.100000000000001" customHeight="1"/>
    <row r="36" s="73" customFormat="1" ht="20.100000000000001" customHeight="1"/>
    <row r="37" s="73" customFormat="1" ht="20.100000000000001" customHeight="1"/>
    <row r="38" s="73" customFormat="1" ht="20.100000000000001" customHeight="1"/>
    <row r="39" s="73" customFormat="1" ht="20.100000000000001" customHeight="1"/>
    <row r="40" s="73" customFormat="1" ht="20.100000000000001" customHeight="1"/>
    <row r="41" s="73" customFormat="1" ht="20.100000000000001" customHeight="1"/>
    <row r="42" s="73" customFormat="1" ht="20.100000000000001" customHeight="1"/>
    <row r="43" s="73" customFormat="1" ht="20.100000000000001" customHeight="1"/>
    <row r="44" s="73" customFormat="1" ht="20.100000000000001" customHeight="1"/>
    <row r="45" s="73" customFormat="1" ht="20.100000000000001" customHeight="1"/>
    <row r="46" s="73" customFormat="1" ht="20.100000000000001" customHeight="1"/>
    <row r="47" s="73" customFormat="1" ht="20.100000000000001" customHeight="1"/>
    <row r="48" s="73" customFormat="1" ht="20.100000000000001" customHeight="1"/>
    <row r="49" s="73" customFormat="1" ht="20.100000000000001" customHeight="1"/>
    <row r="50" s="73" customFormat="1" ht="20.100000000000001" customHeight="1"/>
    <row r="51" s="73" customFormat="1" ht="20.100000000000001" customHeight="1"/>
    <row r="52" s="73" customFormat="1" ht="20.100000000000001" customHeight="1"/>
    <row r="53" s="73" customFormat="1" ht="20.100000000000001" customHeight="1"/>
    <row r="54" s="73" customFormat="1" ht="20.100000000000001" customHeight="1"/>
    <row r="55" s="73" customFormat="1" ht="20.100000000000001" customHeight="1"/>
    <row r="56" s="73" customFormat="1" ht="20.100000000000001" customHeight="1"/>
    <row r="57" s="73" customFormat="1" ht="20.100000000000001" customHeight="1"/>
    <row r="58" s="73" customFormat="1" ht="20.100000000000001" customHeight="1"/>
    <row r="59" s="73" customFormat="1" ht="20.100000000000001" customHeight="1"/>
  </sheetData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7" workbookViewId="0">
      <selection activeCell="L10" sqref="L10"/>
    </sheetView>
  </sheetViews>
  <sheetFormatPr defaultRowHeight="13.5"/>
  <cols>
    <col min="1" max="1" width="6" style="79" customWidth="1"/>
    <col min="2" max="2" width="11.625" style="79" customWidth="1"/>
    <col min="3" max="3" width="6.375" style="79" customWidth="1"/>
    <col min="4" max="7" width="9" style="79"/>
    <col min="8" max="8" width="20.125" style="79" customWidth="1"/>
    <col min="9" max="16384" width="9" style="79"/>
  </cols>
  <sheetData>
    <row r="1" spans="1:8" s="73" customFormat="1" ht="20.100000000000001" customHeight="1">
      <c r="A1" s="72" t="s">
        <v>199</v>
      </c>
      <c r="B1" s="72" t="s">
        <v>333</v>
      </c>
      <c r="C1" s="72" t="s">
        <v>334</v>
      </c>
      <c r="D1" s="72" t="s">
        <v>335</v>
      </c>
      <c r="E1" s="72" t="s">
        <v>336</v>
      </c>
      <c r="F1" s="72" t="s">
        <v>337</v>
      </c>
      <c r="G1" s="72" t="s">
        <v>205</v>
      </c>
      <c r="H1" s="72" t="s">
        <v>338</v>
      </c>
    </row>
    <row r="2" spans="1:8" s="77" customFormat="1" ht="20.100000000000001" customHeight="1">
      <c r="A2" s="85">
        <v>1</v>
      </c>
      <c r="B2" s="91" t="s">
        <v>339</v>
      </c>
      <c r="C2" s="85" t="s">
        <v>341</v>
      </c>
      <c r="D2" s="75">
        <v>43557</v>
      </c>
      <c r="E2" s="75">
        <v>43558</v>
      </c>
      <c r="F2" s="85" t="s">
        <v>342</v>
      </c>
      <c r="G2" s="85">
        <v>1350</v>
      </c>
      <c r="H2" s="76" t="s">
        <v>343</v>
      </c>
    </row>
    <row r="3" spans="1:8" s="77" customFormat="1" ht="20.100000000000001" customHeight="1">
      <c r="A3" s="85">
        <v>2</v>
      </c>
      <c r="B3" s="91" t="s">
        <v>344</v>
      </c>
      <c r="C3" s="85" t="s">
        <v>345</v>
      </c>
      <c r="D3" s="75">
        <v>43558</v>
      </c>
      <c r="E3" s="75">
        <v>43562</v>
      </c>
      <c r="F3" s="85" t="s">
        <v>346</v>
      </c>
      <c r="G3" s="85">
        <v>9400</v>
      </c>
      <c r="H3" s="76"/>
    </row>
    <row r="4" spans="1:8" s="77" customFormat="1" ht="20.100000000000001" customHeight="1">
      <c r="A4" s="85">
        <v>3</v>
      </c>
      <c r="B4" s="86" t="s">
        <v>347</v>
      </c>
      <c r="C4" s="85" t="s">
        <v>348</v>
      </c>
      <c r="D4" s="75">
        <v>43558</v>
      </c>
      <c r="E4" s="75">
        <v>43562</v>
      </c>
      <c r="F4" s="85" t="s">
        <v>349</v>
      </c>
      <c r="G4" s="85">
        <v>9400</v>
      </c>
      <c r="H4" s="76"/>
    </row>
    <row r="5" spans="1:8" s="77" customFormat="1" ht="20.100000000000001" customHeight="1">
      <c r="A5" s="85">
        <v>4</v>
      </c>
      <c r="B5" s="86" t="s">
        <v>350</v>
      </c>
      <c r="C5" s="85" t="s">
        <v>348</v>
      </c>
      <c r="D5" s="75">
        <v>43558</v>
      </c>
      <c r="E5" s="75">
        <v>43562</v>
      </c>
      <c r="F5" s="85" t="s">
        <v>351</v>
      </c>
      <c r="G5" s="85">
        <v>9400</v>
      </c>
      <c r="H5" s="76"/>
    </row>
    <row r="6" spans="1:8" s="77" customFormat="1" ht="20.100000000000001" customHeight="1">
      <c r="A6" s="85">
        <v>5</v>
      </c>
      <c r="B6" s="91" t="s">
        <v>352</v>
      </c>
      <c r="C6" s="85" t="s">
        <v>348</v>
      </c>
      <c r="D6" s="75">
        <v>43558</v>
      </c>
      <c r="E6" s="75">
        <v>43562</v>
      </c>
      <c r="F6" s="85" t="s">
        <v>353</v>
      </c>
      <c r="G6" s="85">
        <v>9400</v>
      </c>
      <c r="H6" s="76"/>
    </row>
    <row r="7" spans="1:8" s="77" customFormat="1" ht="20.100000000000001" customHeight="1">
      <c r="A7" s="85">
        <v>6</v>
      </c>
      <c r="B7" s="91" t="s">
        <v>354</v>
      </c>
      <c r="C7" s="85" t="s">
        <v>355</v>
      </c>
      <c r="D7" s="75">
        <v>43558</v>
      </c>
      <c r="E7" s="75">
        <v>43562</v>
      </c>
      <c r="F7" s="85" t="s">
        <v>356</v>
      </c>
      <c r="G7" s="85">
        <v>9400</v>
      </c>
      <c r="H7" s="76"/>
    </row>
    <row r="8" spans="1:8" s="77" customFormat="1" ht="20.100000000000001" customHeight="1">
      <c r="A8" s="85">
        <v>7</v>
      </c>
      <c r="B8" s="91" t="s">
        <v>357</v>
      </c>
      <c r="C8" s="85" t="s">
        <v>340</v>
      </c>
      <c r="D8" s="75">
        <v>43558</v>
      </c>
      <c r="E8" s="75">
        <v>43562</v>
      </c>
      <c r="F8" s="85" t="s">
        <v>358</v>
      </c>
      <c r="G8" s="85">
        <v>9400</v>
      </c>
      <c r="H8" s="76"/>
    </row>
    <row r="9" spans="1:8" s="77" customFormat="1" ht="20.100000000000001" customHeight="1">
      <c r="A9" s="85">
        <v>8</v>
      </c>
      <c r="B9" s="91" t="s">
        <v>359</v>
      </c>
      <c r="C9" s="85" t="s">
        <v>348</v>
      </c>
      <c r="D9" s="75">
        <v>43558</v>
      </c>
      <c r="E9" s="75">
        <v>43562</v>
      </c>
      <c r="F9" s="85" t="s">
        <v>360</v>
      </c>
      <c r="G9" s="85">
        <v>9400</v>
      </c>
      <c r="H9" s="76"/>
    </row>
    <row r="10" spans="1:8" s="77" customFormat="1" ht="20.100000000000001" customHeight="1">
      <c r="A10" s="85">
        <v>9</v>
      </c>
      <c r="B10" s="91" t="s">
        <v>361</v>
      </c>
      <c r="C10" s="85" t="s">
        <v>340</v>
      </c>
      <c r="D10" s="75">
        <v>43558</v>
      </c>
      <c r="E10" s="75">
        <v>43562</v>
      </c>
      <c r="F10" s="85" t="s">
        <v>362</v>
      </c>
      <c r="G10" s="85">
        <v>9400</v>
      </c>
      <c r="H10" s="76"/>
    </row>
    <row r="11" spans="1:8" s="77" customFormat="1" ht="20.100000000000001" customHeight="1">
      <c r="A11" s="85">
        <v>10</v>
      </c>
      <c r="B11" s="91" t="s">
        <v>339</v>
      </c>
      <c r="C11" s="85" t="s">
        <v>340</v>
      </c>
      <c r="D11" s="75">
        <v>43558</v>
      </c>
      <c r="E11" s="75">
        <v>43562</v>
      </c>
      <c r="F11" s="85" t="s">
        <v>363</v>
      </c>
      <c r="G11" s="85">
        <v>9400</v>
      </c>
      <c r="H11" s="76"/>
    </row>
    <row r="12" spans="1:8" s="77" customFormat="1" ht="20.100000000000001" customHeight="1">
      <c r="A12" s="85">
        <v>11</v>
      </c>
      <c r="B12" s="91" t="s">
        <v>364</v>
      </c>
      <c r="C12" s="85" t="s">
        <v>340</v>
      </c>
      <c r="D12" s="75">
        <v>43558</v>
      </c>
      <c r="E12" s="75">
        <v>43562</v>
      </c>
      <c r="F12" s="85" t="s">
        <v>365</v>
      </c>
      <c r="G12" s="85">
        <v>9400</v>
      </c>
      <c r="H12" s="76"/>
    </row>
    <row r="13" spans="1:8" s="77" customFormat="1" ht="20.100000000000001" customHeight="1">
      <c r="A13" s="85">
        <v>12</v>
      </c>
      <c r="B13" s="91" t="s">
        <v>366</v>
      </c>
      <c r="C13" s="85" t="s">
        <v>348</v>
      </c>
      <c r="D13" s="75">
        <v>43558</v>
      </c>
      <c r="E13" s="75">
        <v>43562</v>
      </c>
      <c r="F13" s="85" t="s">
        <v>367</v>
      </c>
      <c r="G13" s="85">
        <v>9400</v>
      </c>
      <c r="H13" s="76"/>
    </row>
    <row r="14" spans="1:8" s="77" customFormat="1" ht="20.100000000000001" customHeight="1">
      <c r="A14" s="85">
        <v>13</v>
      </c>
      <c r="B14" s="91" t="s">
        <v>368</v>
      </c>
      <c r="C14" s="85" t="s">
        <v>348</v>
      </c>
      <c r="D14" s="75">
        <v>43558</v>
      </c>
      <c r="E14" s="75">
        <v>43562</v>
      </c>
      <c r="F14" s="85" t="s">
        <v>369</v>
      </c>
      <c r="G14" s="85">
        <v>9400</v>
      </c>
      <c r="H14" s="76"/>
    </row>
    <row r="15" spans="1:8" s="73" customFormat="1" ht="20.100000000000001" customHeight="1">
      <c r="F15" s="78" t="s">
        <v>370</v>
      </c>
      <c r="G15" s="78">
        <f>SUM(G2:G14)</f>
        <v>114150</v>
      </c>
    </row>
    <row r="16" spans="1:8" s="73" customFormat="1" ht="20.100000000000001" customHeight="1"/>
    <row r="17" s="73" customFormat="1" ht="20.100000000000001" customHeight="1"/>
    <row r="18" s="73" customFormat="1" ht="20.100000000000001" customHeight="1"/>
    <row r="19" s="73" customFormat="1" ht="20.100000000000001" customHeight="1"/>
    <row r="20" s="73" customFormat="1" ht="20.100000000000001" customHeight="1"/>
    <row r="21" s="73" customFormat="1" ht="20.100000000000001" customHeight="1"/>
    <row r="22" s="73" customFormat="1" ht="20.100000000000001" customHeight="1"/>
    <row r="23" s="73" customFormat="1" ht="20.100000000000001" customHeight="1"/>
  </sheetData>
  <phoneticPr fontId="19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结算单</vt:lpstr>
      <vt:lpstr>机票明细</vt:lpstr>
      <vt:lpstr>用车明细</vt:lpstr>
      <vt:lpstr>住房明细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2019-04-25T06:01:30Z</dcterms:modified>
</cp:coreProperties>
</file>