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2" l="1"/>
  <c r="I24" i="2"/>
  <c r="H24" i="2"/>
  <c r="G24" i="2"/>
  <c r="H18" i="3"/>
  <c r="E18" i="3"/>
  <c r="H21" i="3"/>
  <c r="E21" i="3"/>
  <c r="H20" i="3"/>
  <c r="E20" i="3"/>
  <c r="H27" i="3"/>
  <c r="E27" i="3"/>
  <c r="H24" i="3"/>
  <c r="E24" i="3"/>
  <c r="H35" i="3"/>
  <c r="H34" i="3"/>
  <c r="H26" i="3"/>
  <c r="H17" i="3"/>
  <c r="G32" i="4"/>
  <c r="I43" i="2"/>
  <c r="H43" i="2"/>
  <c r="G27" i="2"/>
  <c r="K27" i="2"/>
  <c r="E34" i="3"/>
  <c r="E36" i="3"/>
  <c r="E32" i="3"/>
  <c r="E33" i="3"/>
  <c r="E29" i="3"/>
  <c r="E31" i="3"/>
  <c r="E26" i="3"/>
  <c r="E28" i="3"/>
  <c r="E23" i="3"/>
  <c r="E25" i="3"/>
  <c r="E22" i="3"/>
  <c r="E17" i="3"/>
  <c r="E19" i="3"/>
  <c r="E14" i="3"/>
  <c r="E16" i="3"/>
  <c r="E11" i="3"/>
  <c r="E13" i="3"/>
  <c r="E8" i="3"/>
  <c r="E10" i="3"/>
  <c r="E37" i="3"/>
  <c r="A42" i="3"/>
  <c r="H36" i="3"/>
  <c r="H32" i="3"/>
  <c r="H33" i="3"/>
  <c r="H29" i="3"/>
  <c r="H30" i="3"/>
  <c r="H31" i="3"/>
  <c r="H28" i="3"/>
  <c r="H23" i="3"/>
  <c r="H25" i="3"/>
  <c r="H22" i="3"/>
  <c r="H19" i="3"/>
  <c r="H14" i="3"/>
  <c r="H15" i="3"/>
  <c r="H16" i="3"/>
  <c r="H11" i="3"/>
  <c r="H12" i="3"/>
  <c r="H13" i="3"/>
  <c r="H8" i="3"/>
  <c r="H9" i="3"/>
  <c r="H10" i="3"/>
  <c r="H37" i="3"/>
  <c r="C42" i="3"/>
  <c r="I42" i="3"/>
  <c r="G36" i="3"/>
  <c r="G33" i="3"/>
  <c r="G31" i="3"/>
  <c r="G28" i="3"/>
  <c r="G25" i="3"/>
  <c r="G22" i="3"/>
  <c r="G19" i="3"/>
  <c r="G16" i="3"/>
  <c r="G13" i="3"/>
  <c r="G10" i="3"/>
  <c r="G37" i="3"/>
  <c r="G42" i="3"/>
  <c r="F36" i="3"/>
  <c r="F33" i="3"/>
  <c r="F31" i="3"/>
  <c r="F28" i="3"/>
  <c r="F25" i="3"/>
  <c r="F22" i="3"/>
  <c r="F19" i="3"/>
  <c r="F16" i="3"/>
  <c r="F13" i="3"/>
  <c r="F10" i="3"/>
  <c r="F37" i="3"/>
  <c r="E42" i="3"/>
  <c r="D36" i="3"/>
  <c r="D33" i="3"/>
  <c r="D31" i="3"/>
  <c r="D28" i="3"/>
  <c r="D25" i="3"/>
  <c r="D22" i="3"/>
  <c r="D19" i="3"/>
  <c r="D16" i="3"/>
  <c r="D13" i="3"/>
  <c r="D10" i="3"/>
  <c r="D37" i="3"/>
  <c r="C36" i="3"/>
  <c r="C33" i="3"/>
  <c r="C31" i="3"/>
  <c r="C28" i="3"/>
  <c r="C25" i="3"/>
  <c r="C22" i="3"/>
  <c r="C19" i="3"/>
  <c r="C16" i="3"/>
  <c r="C13" i="3"/>
  <c r="C10" i="3"/>
  <c r="C37" i="3"/>
</calcChain>
</file>

<file path=xl/sharedStrings.xml><?xml version="1.0" encoding="utf-8"?>
<sst xmlns="http://schemas.openxmlformats.org/spreadsheetml/2006/main" count="163" uniqueCount="119">
  <si>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</si>
  <si>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</si>
  <si>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</si>
  <si>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</si>
  <si>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</si>
  <si>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</si>
  <si>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</si>
  <si>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</si>
  <si>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</si>
  <si>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</si>
  <si>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</si>
  <si>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</si>
  <si>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</si>
  <si>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</si>
  <si>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</si>
  <si>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</si>
  <si>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</si>
  <si>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</si>
  <si>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</si>
  <si>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</si>
  <si>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</si>
  <si>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</si>
  <si>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</si>
  <si>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</si>
  <si>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</si>
  <si>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</si>
  <si>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</si>
  <si>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</si>
  <si>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</si>
  <si>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</si>
  <si>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</si>
  <si>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</si>
  <si>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</si>
  <si>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</si>
  <si>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</si>
  <si>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</si>
  <si>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</si>
  <si>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</si>
  <si>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</si>
  <si>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</si>
  <si>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</si>
  <si>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</si>
  <si>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</si>
  <si>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</si>
  <si>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</si>
  <si>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</si>
  <si>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</si>
  <si>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</si>
  <si>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</si>
  <si>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</si>
  <si>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</si>
  <si>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</si>
  <si>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</si>
  <si>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</si>
  <si>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</si>
  <si>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</si>
  <si>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</si>
  <si>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</si>
  <si>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</si>
  <si>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</si>
  <si>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</si>
  <si>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</si>
  <si>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</si>
  <si>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</si>
  <si>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</si>
  <si>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</si>
  <si>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</si>
  <si>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</si>
  <si>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</si>
  <si>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</si>
  <si>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</si>
  <si>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</si>
  <si>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</si>
  <si>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</si>
  <si>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</si>
  <si>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</si>
  <si>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</si>
  <si>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</si>
  <si>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</si>
  <si>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</si>
  <si>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</si>
  <si>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</si>
  <si>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</si>
  <si>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</si>
  <si>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</si>
  <si>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</si>
  <si>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</si>
  <si>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</si>
  <si>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</si>
  <si>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</si>
  <si>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</si>
  <si>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</si>
  <si>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</si>
  <si>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</si>
  <si>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</si>
  <si>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</si>
  <si>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</si>
  <si>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</si>
  <si>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</si>
  <si>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</si>
  <si>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</si>
  <si>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</si>
  <si>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</si>
  <si>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郭燕雷</t>
    <rPh sb="0" eb="1">
      <t>guo yan lei</t>
    </rPh>
    <phoneticPr fontId="12" type="noConversion"/>
  </si>
  <si>
    <t>北京、昆明、弥勒</t>
    <rPh sb="0" eb="1">
      <t>bei jing</t>
    </rPh>
    <rPh sb="3" eb="4">
      <t>kun ming</t>
    </rPh>
    <rPh sb="6" eb="7">
      <t>mi lei</t>
    </rPh>
    <phoneticPr fontId="12" type="noConversion"/>
  </si>
  <si>
    <t>项目经理</t>
    <rPh sb="0" eb="1">
      <t>xiang mu</t>
    </rPh>
    <rPh sb="2" eb="3">
      <t>jing li</t>
    </rPh>
    <phoneticPr fontId="12" type="noConversion"/>
  </si>
  <si>
    <t>企划活动部</t>
    <rPh sb="0" eb="1">
      <t>qi hua</t>
    </rPh>
    <rPh sb="2" eb="3">
      <t>hud oong</t>
    </rPh>
    <rPh sb="4" eb="5">
      <t>bu</t>
    </rPh>
    <phoneticPr fontId="12" type="noConversion"/>
  </si>
  <si>
    <t>2023年3月</t>
    <rPh sb="4" eb="5">
      <t>nian</t>
    </rPh>
    <rPh sb="6" eb="7">
      <t>yue</t>
    </rPh>
    <phoneticPr fontId="12" type="noConversion"/>
  </si>
  <si>
    <t>2022年12月</t>
    <rPh sb="4" eb="5">
      <t>nian</t>
    </rPh>
    <rPh sb="7" eb="8">
      <t>yue</t>
    </rPh>
    <phoneticPr fontId="12" type="noConversion"/>
  </si>
  <si>
    <t>HMZA-230120-ZJT182</t>
    <phoneticPr fontId="12" type="noConversion"/>
  </si>
  <si>
    <t xml:space="preserve">安保 </t>
    <rPh sb="0" eb="1">
      <t>an bao</t>
    </rPh>
    <phoneticPr fontId="12" type="noConversion"/>
  </si>
  <si>
    <t>高亚琳、张瑾秋&amp;郭燕雷、刘涛</t>
    <rPh sb="0" eb="1">
      <t>gao ya lin</t>
    </rPh>
    <rPh sb="4" eb="5">
      <t>zhang</t>
    </rPh>
    <rPh sb="5" eb="6">
      <t>jin</t>
    </rPh>
    <rPh sb="6" eb="7">
      <t>qiu</t>
    </rPh>
    <rPh sb="8" eb="9">
      <t>guo yan lei</t>
    </rPh>
    <rPh sb="12" eb="13">
      <t>liu tao</t>
    </rPh>
    <phoneticPr fontId="12" type="noConversion"/>
  </si>
  <si>
    <t>12月19日 早餐</t>
    <rPh sb="2" eb="3">
      <t>yue</t>
    </rPh>
    <rPh sb="5" eb="6">
      <t>ri</t>
    </rPh>
    <rPh sb="7" eb="8">
      <t>zap can</t>
    </rPh>
    <phoneticPr fontId="12" type="noConversion"/>
  </si>
  <si>
    <t>12月19日 机场高速过路费</t>
    <rPh sb="2" eb="3">
      <t>yue</t>
    </rPh>
    <rPh sb="5" eb="6">
      <t>ri</t>
    </rPh>
    <rPh sb="7" eb="8">
      <t>ji chang</t>
    </rPh>
    <rPh sb="9" eb="10">
      <t>gao su</t>
    </rPh>
    <rPh sb="11" eb="12">
      <t>guo lu fei</t>
    </rPh>
    <phoneticPr fontId="12" type="noConversion"/>
  </si>
  <si>
    <t>12月25日 高速过路费</t>
    <rPh sb="2" eb="3">
      <t>yue</t>
    </rPh>
    <rPh sb="5" eb="6">
      <t>ri</t>
    </rPh>
    <rPh sb="7" eb="8">
      <t>gao su</t>
    </rPh>
    <rPh sb="9" eb="10">
      <t>guo lu fei</t>
    </rPh>
    <phoneticPr fontId="12" type="noConversion"/>
  </si>
  <si>
    <t>12月25日 昆明-机场</t>
    <rPh sb="2" eb="3">
      <t>yue</t>
    </rPh>
    <rPh sb="5" eb="6">
      <t>ri</t>
    </rPh>
    <rPh sb="7" eb="8">
      <t>kun ming</t>
    </rPh>
    <rPh sb="10" eb="11">
      <t>ji chang</t>
    </rPh>
    <phoneticPr fontId="12" type="noConversion"/>
  </si>
  <si>
    <t>12月26日 机场-住宿地</t>
    <rPh sb="2" eb="3">
      <t>yue</t>
    </rPh>
    <rPh sb="5" eb="6">
      <t>ri</t>
    </rPh>
    <rPh sb="7" eb="8">
      <t>ji chang</t>
    </rPh>
    <rPh sb="10" eb="11">
      <t>zhu su</t>
    </rPh>
    <rPh sb="12" eb="13">
      <t>di</t>
    </rPh>
    <phoneticPr fontId="12" type="noConversion"/>
  </si>
  <si>
    <t>12月19日 家-机场</t>
    <rPh sb="2" eb="3">
      <t>yue</t>
    </rPh>
    <rPh sb="5" eb="6">
      <t>ri</t>
    </rPh>
    <rPh sb="7" eb="8">
      <t>jia</t>
    </rPh>
    <rPh sb="9" eb="10">
      <t>ji chang</t>
    </rPh>
    <phoneticPr fontId="12" type="noConversion"/>
  </si>
  <si>
    <t>12月24日午餐</t>
    <rPh sb="2" eb="3">
      <t>yue</t>
    </rPh>
    <rPh sb="5" eb="6">
      <t>ri</t>
    </rPh>
    <rPh sb="6" eb="7">
      <t>wu can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</si>
</sst>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44"/>
  <sheetViews>
    <sheetView showGridLines="0" zoomScale="70" zoomScaleNormal="70" zoomScalePageLayoutView="70" workbookViewId="0">
      <selection activeCell="Q21" sqref="Q21"/>
    </sheetView>
  </sheetViews>
  <sheetFormatPr baseColWidth="10" defaultColWidth="9" defaultRowHeight="21" customHeight="1" x14ac:dyDescent="0.15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 x14ac:dyDescent="0.15">
      <c r="C2" s="113" t="s">
        <v>0</v>
      </c>
      <c r="D2" s="113"/>
      <c r="E2" s="113"/>
      <c r="F2" s="113"/>
      <c r="G2" s="113"/>
      <c r="H2" s="113"/>
      <c r="I2" s="72"/>
      <c r="J2" s="72"/>
      <c r="K2" s="72"/>
      <c r="L2" s="72"/>
    </row>
    <row r="4" spans="1:12" ht="21" customHeight="1" x14ac:dyDescent="0.15">
      <c r="H4" s="92" t="s">
        <v>1</v>
      </c>
      <c r="I4" s="92"/>
      <c r="J4" s="92" t="s">
        <v>2</v>
      </c>
    </row>
    <row r="5" spans="1:12" ht="21" customHeight="1" x14ac:dyDescent="0.15">
      <c r="H5" s="93"/>
      <c r="I5" s="93"/>
      <c r="J5" s="93"/>
    </row>
    <row r="6" spans="1:12" ht="21" customHeight="1" x14ac:dyDescent="0.15">
      <c r="A6" s="110" t="s">
        <v>3</v>
      </c>
      <c r="B6" s="94" t="s">
        <v>4</v>
      </c>
      <c r="C6" s="114" t="s">
        <v>5</v>
      </c>
      <c r="D6" s="114"/>
      <c r="E6" s="114"/>
      <c r="F6" s="115" t="s">
        <v>6</v>
      </c>
      <c r="G6" s="115"/>
      <c r="H6" s="115"/>
      <c r="I6" s="115"/>
      <c r="J6" s="94" t="s">
        <v>7</v>
      </c>
    </row>
    <row r="7" spans="1:12" ht="21" customHeight="1" x14ac:dyDescent="0.15">
      <c r="A7" s="110"/>
      <c r="B7" s="94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94"/>
    </row>
    <row r="8" spans="1:12" ht="21" customHeight="1" x14ac:dyDescent="0.15">
      <c r="A8" s="111">
        <v>1</v>
      </c>
      <c r="B8" s="112" t="s">
        <v>15</v>
      </c>
      <c r="C8" s="89">
        <v>0</v>
      </c>
      <c r="D8" s="106"/>
      <c r="E8" s="89">
        <f>C8*D8</f>
        <v>0</v>
      </c>
      <c r="F8" s="64">
        <v>0</v>
      </c>
      <c r="G8" s="64">
        <v>0</v>
      </c>
      <c r="H8" s="64">
        <f>F8+G8</f>
        <v>0</v>
      </c>
      <c r="I8" s="73"/>
      <c r="J8" s="95" t="s">
        <v>16</v>
      </c>
    </row>
    <row r="9" spans="1:12" ht="21" customHeight="1" x14ac:dyDescent="0.15">
      <c r="A9" s="111"/>
      <c r="B9" s="112"/>
      <c r="C9" s="89"/>
      <c r="D9" s="106"/>
      <c r="E9" s="89"/>
      <c r="F9" s="64">
        <v>0</v>
      </c>
      <c r="G9" s="64">
        <v>0</v>
      </c>
      <c r="H9" s="64">
        <f>F9+G9</f>
        <v>0</v>
      </c>
      <c r="I9" s="73"/>
      <c r="J9" s="96"/>
    </row>
    <row r="10" spans="1:12" s="55" customFormat="1" ht="21" customHeight="1" x14ac:dyDescent="0.15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97"/>
    </row>
    <row r="11" spans="1:12" ht="21" customHeight="1" x14ac:dyDescent="0.15">
      <c r="A11" s="85">
        <v>2</v>
      </c>
      <c r="B11" s="87" t="s">
        <v>18</v>
      </c>
      <c r="C11" s="90">
        <v>0</v>
      </c>
      <c r="D11" s="85"/>
      <c r="E11" s="104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95" t="s">
        <v>19</v>
      </c>
    </row>
    <row r="12" spans="1:12" ht="21" customHeight="1" x14ac:dyDescent="0.15">
      <c r="A12" s="86"/>
      <c r="B12" s="88"/>
      <c r="C12" s="120"/>
      <c r="D12" s="86"/>
      <c r="E12" s="105"/>
      <c r="F12" s="64">
        <v>0</v>
      </c>
      <c r="G12" s="64">
        <v>0</v>
      </c>
      <c r="H12" s="64">
        <f t="shared" ref="H12" si="0">F12+G12</f>
        <v>0</v>
      </c>
      <c r="I12" s="73"/>
      <c r="J12" s="96"/>
    </row>
    <row r="13" spans="1:12" s="55" customFormat="1" ht="21" customHeight="1" x14ac:dyDescent="0.15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97"/>
    </row>
    <row r="14" spans="1:12" ht="21" customHeight="1" x14ac:dyDescent="0.15">
      <c r="A14" s="111">
        <v>3</v>
      </c>
      <c r="B14" s="112" t="s">
        <v>21</v>
      </c>
      <c r="C14" s="89">
        <v>0</v>
      </c>
      <c r="D14" s="106"/>
      <c r="E14" s="89">
        <f>C14*D14</f>
        <v>0</v>
      </c>
      <c r="F14" s="64">
        <v>0</v>
      </c>
      <c r="G14" s="64">
        <v>0</v>
      </c>
      <c r="H14" s="64">
        <f>F14+G14</f>
        <v>0</v>
      </c>
      <c r="I14" s="73"/>
      <c r="J14" s="98" t="s">
        <v>22</v>
      </c>
    </row>
    <row r="15" spans="1:12" ht="21" customHeight="1" x14ac:dyDescent="0.15">
      <c r="A15" s="111"/>
      <c r="B15" s="112"/>
      <c r="C15" s="89"/>
      <c r="D15" s="106"/>
      <c r="E15" s="89"/>
      <c r="F15" s="64">
        <v>0</v>
      </c>
      <c r="G15" s="64">
        <v>0</v>
      </c>
      <c r="H15" s="64">
        <f>F15+G15</f>
        <v>0</v>
      </c>
      <c r="I15" s="73"/>
      <c r="J15" s="99"/>
    </row>
    <row r="16" spans="1:12" s="55" customFormat="1" ht="21" customHeight="1" x14ac:dyDescent="0.15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100"/>
    </row>
    <row r="17" spans="1:10" ht="21" customHeight="1" x14ac:dyDescent="0.15">
      <c r="A17" s="85">
        <v>4</v>
      </c>
      <c r="B17" s="87" t="s">
        <v>24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73"/>
      <c r="J17" s="98" t="s">
        <v>25</v>
      </c>
    </row>
    <row r="18" spans="1:10" ht="21" customHeight="1" x14ac:dyDescent="0.15">
      <c r="A18" s="86"/>
      <c r="B18" s="88"/>
      <c r="C18" s="64">
        <v>0</v>
      </c>
      <c r="D18" s="65"/>
      <c r="E18" s="64">
        <f>C18*D18</f>
        <v>0</v>
      </c>
      <c r="F18" s="64">
        <v>0</v>
      </c>
      <c r="G18" s="64">
        <v>0</v>
      </c>
      <c r="H18" s="64">
        <f>F18+G18</f>
        <v>0</v>
      </c>
      <c r="I18" s="73"/>
      <c r="J18" s="99"/>
    </row>
    <row r="19" spans="1:10" s="55" customFormat="1" ht="21" customHeight="1" x14ac:dyDescent="0.15">
      <c r="A19" s="66"/>
      <c r="B19" s="67" t="s">
        <v>26</v>
      </c>
      <c r="C19" s="68">
        <f>SUM(C17)</f>
        <v>0</v>
      </c>
      <c r="D19" s="68">
        <f>SUM(D17)</f>
        <v>0</v>
      </c>
      <c r="E19" s="68">
        <f>SUM(E17)</f>
        <v>0</v>
      </c>
      <c r="F19" s="68">
        <f>SUM(F17:F17)</f>
        <v>0</v>
      </c>
      <c r="G19" s="68">
        <f>SUM(G17:G17)</f>
        <v>0</v>
      </c>
      <c r="H19" s="68">
        <f>SUM(H17:H17)</f>
        <v>0</v>
      </c>
      <c r="I19" s="74"/>
      <c r="J19" s="100"/>
    </row>
    <row r="20" spans="1:10" ht="21" customHeight="1" x14ac:dyDescent="0.15">
      <c r="A20" s="85">
        <v>5</v>
      </c>
      <c r="B20" s="87" t="s">
        <v>27</v>
      </c>
      <c r="C20" s="64">
        <v>0</v>
      </c>
      <c r="D20" s="65"/>
      <c r="E20" s="64">
        <f t="shared" ref="E20:E21" si="2">C20*D20</f>
        <v>0</v>
      </c>
      <c r="F20" s="64">
        <v>0</v>
      </c>
      <c r="G20" s="64">
        <v>0</v>
      </c>
      <c r="H20" s="64">
        <f t="shared" ref="H20:H21" si="3">F20+G20</f>
        <v>0</v>
      </c>
      <c r="I20" s="73"/>
      <c r="J20" s="95" t="s">
        <v>28</v>
      </c>
    </row>
    <row r="21" spans="1:10" ht="21" customHeight="1" x14ac:dyDescent="0.15">
      <c r="A21" s="86"/>
      <c r="B21" s="88"/>
      <c r="C21" s="64">
        <v>0</v>
      </c>
      <c r="D21" s="65"/>
      <c r="E21" s="64">
        <f t="shared" si="2"/>
        <v>0</v>
      </c>
      <c r="F21" s="64">
        <v>0</v>
      </c>
      <c r="G21" s="64">
        <v>0</v>
      </c>
      <c r="H21" s="64">
        <f t="shared" si="3"/>
        <v>0</v>
      </c>
      <c r="I21" s="73"/>
      <c r="J21" s="96"/>
    </row>
    <row r="22" spans="1:10" s="55" customFormat="1" ht="21" customHeight="1" x14ac:dyDescent="0.15">
      <c r="A22" s="66"/>
      <c r="B22" s="67" t="s">
        <v>29</v>
      </c>
      <c r="C22" s="68">
        <f>SUM(C20)</f>
        <v>0</v>
      </c>
      <c r="D22" s="68">
        <f t="shared" ref="D22:E22" si="4">SUM(D20)</f>
        <v>0</v>
      </c>
      <c r="E22" s="68">
        <f t="shared" si="4"/>
        <v>0</v>
      </c>
      <c r="F22" s="68">
        <f>SUM(F20:F20)</f>
        <v>0</v>
      </c>
      <c r="G22" s="68">
        <f>SUM(G20:G20)</f>
        <v>0</v>
      </c>
      <c r="H22" s="68">
        <f>SUM(H20:H20)</f>
        <v>0</v>
      </c>
      <c r="I22" s="74"/>
      <c r="J22" s="97"/>
    </row>
    <row r="23" spans="1:10" ht="21" customHeight="1" x14ac:dyDescent="0.15">
      <c r="A23" s="85">
        <v>6</v>
      </c>
      <c r="B23" s="87" t="s">
        <v>30</v>
      </c>
      <c r="C23" s="64">
        <v>0</v>
      </c>
      <c r="D23" s="65"/>
      <c r="E23" s="64">
        <f>C23*D23</f>
        <v>0</v>
      </c>
      <c r="F23" s="64">
        <v>0</v>
      </c>
      <c r="G23" s="64">
        <v>0</v>
      </c>
      <c r="H23" s="64">
        <f>F23+G23</f>
        <v>0</v>
      </c>
      <c r="I23" s="73"/>
      <c r="J23" s="95" t="s">
        <v>31</v>
      </c>
    </row>
    <row r="24" spans="1:10" ht="21" customHeight="1" x14ac:dyDescent="0.15">
      <c r="A24" s="86"/>
      <c r="B24" s="88"/>
      <c r="C24" s="64">
        <v>0</v>
      </c>
      <c r="D24" s="65"/>
      <c r="E24" s="64">
        <f>C24*D24</f>
        <v>0</v>
      </c>
      <c r="F24" s="64">
        <v>0</v>
      </c>
      <c r="G24" s="64">
        <v>0</v>
      </c>
      <c r="H24" s="64">
        <f>F24+G24</f>
        <v>0</v>
      </c>
      <c r="I24" s="73"/>
      <c r="J24" s="96"/>
    </row>
    <row r="25" spans="1:10" s="55" customFormat="1" ht="21" customHeight="1" x14ac:dyDescent="0.15">
      <c r="A25" s="66"/>
      <c r="B25" s="67" t="s">
        <v>32</v>
      </c>
      <c r="C25" s="68">
        <f>SUM(C23)</f>
        <v>0</v>
      </c>
      <c r="D25" s="68">
        <f t="shared" ref="D25:E25" si="5">SUM(D23)</f>
        <v>0</v>
      </c>
      <c r="E25" s="68">
        <f t="shared" si="5"/>
        <v>0</v>
      </c>
      <c r="F25" s="68">
        <f>SUM(F23:F23)</f>
        <v>0</v>
      </c>
      <c r="G25" s="68">
        <f>SUM(G23:G23)</f>
        <v>0</v>
      </c>
      <c r="H25" s="68">
        <f>SUM(H23:H23)</f>
        <v>0</v>
      </c>
      <c r="I25" s="74"/>
      <c r="J25" s="100"/>
    </row>
    <row r="26" spans="1:10" ht="21" customHeight="1" x14ac:dyDescent="0.15">
      <c r="A26" s="85">
        <v>7</v>
      </c>
      <c r="B26" s="87" t="s">
        <v>33</v>
      </c>
      <c r="C26" s="83">
        <v>0</v>
      </c>
      <c r="D26" s="84"/>
      <c r="E26" s="83">
        <f>C26*D26</f>
        <v>0</v>
      </c>
      <c r="F26" s="64">
        <v>0</v>
      </c>
      <c r="G26" s="64">
        <v>0</v>
      </c>
      <c r="H26" s="64">
        <f>F26+G26</f>
        <v>0</v>
      </c>
      <c r="I26" s="73"/>
      <c r="J26" s="101"/>
    </row>
    <row r="27" spans="1:10" ht="21" customHeight="1" x14ac:dyDescent="0.15">
      <c r="A27" s="86"/>
      <c r="B27" s="88"/>
      <c r="C27" s="83">
        <v>0</v>
      </c>
      <c r="D27" s="84"/>
      <c r="E27" s="83">
        <f>C27*D27</f>
        <v>0</v>
      </c>
      <c r="F27" s="64">
        <v>0</v>
      </c>
      <c r="G27" s="64">
        <v>0</v>
      </c>
      <c r="H27" s="64">
        <f>F27+G27</f>
        <v>0</v>
      </c>
      <c r="I27" s="73"/>
      <c r="J27" s="102"/>
    </row>
    <row r="28" spans="1:10" s="55" customFormat="1" ht="21" customHeight="1" x14ac:dyDescent="0.15">
      <c r="A28" s="66"/>
      <c r="B28" s="67" t="s">
        <v>34</v>
      </c>
      <c r="C28" s="68">
        <f>SUM(C26)</f>
        <v>0</v>
      </c>
      <c r="D28" s="68">
        <f>SUM(D26)</f>
        <v>0</v>
      </c>
      <c r="E28" s="68">
        <f>SUM(E26)</f>
        <v>0</v>
      </c>
      <c r="F28" s="68">
        <f>SUM(F26:F26)</f>
        <v>0</v>
      </c>
      <c r="G28" s="68">
        <f>SUM(G26:G26)</f>
        <v>0</v>
      </c>
      <c r="H28" s="68">
        <f>SUM(H26:H26)</f>
        <v>0</v>
      </c>
      <c r="I28" s="74"/>
      <c r="J28" s="103"/>
    </row>
    <row r="29" spans="1:10" ht="21" customHeight="1" x14ac:dyDescent="0.15">
      <c r="A29" s="111">
        <v>8</v>
      </c>
      <c r="B29" s="112" t="s">
        <v>35</v>
      </c>
      <c r="C29" s="89">
        <v>0</v>
      </c>
      <c r="D29" s="106"/>
      <c r="E29" s="89">
        <f>C29*D29</f>
        <v>0</v>
      </c>
      <c r="F29" s="64">
        <v>0</v>
      </c>
      <c r="G29" s="64">
        <v>0</v>
      </c>
      <c r="H29" s="64">
        <f t="shared" ref="H29:H32" si="6">F29+G29</f>
        <v>0</v>
      </c>
      <c r="I29" s="73"/>
      <c r="J29" s="98" t="s">
        <v>36</v>
      </c>
    </row>
    <row r="30" spans="1:10" ht="21" customHeight="1" x14ac:dyDescent="0.15">
      <c r="A30" s="111"/>
      <c r="B30" s="112"/>
      <c r="C30" s="89"/>
      <c r="D30" s="106"/>
      <c r="E30" s="89"/>
      <c r="F30" s="64">
        <v>0</v>
      </c>
      <c r="G30" s="64">
        <v>0</v>
      </c>
      <c r="H30" s="64">
        <f t="shared" si="6"/>
        <v>0</v>
      </c>
      <c r="I30" s="73"/>
      <c r="J30" s="99"/>
    </row>
    <row r="31" spans="1:10" s="55" customFormat="1" ht="21" customHeight="1" x14ac:dyDescent="0.15">
      <c r="A31" s="66"/>
      <c r="B31" s="67" t="s">
        <v>37</v>
      </c>
      <c r="C31" s="68">
        <f>SUM(C29)</f>
        <v>0</v>
      </c>
      <c r="D31" s="68">
        <f t="shared" ref="D31:E31" si="7">SUM(D29)</f>
        <v>0</v>
      </c>
      <c r="E31" s="68">
        <f t="shared" si="7"/>
        <v>0</v>
      </c>
      <c r="F31" s="68">
        <f>SUM(F29:F30)</f>
        <v>0</v>
      </c>
      <c r="G31" s="68">
        <f t="shared" ref="G31:H31" si="8">SUM(G29:G30)</f>
        <v>0</v>
      </c>
      <c r="H31" s="68">
        <f t="shared" si="8"/>
        <v>0</v>
      </c>
      <c r="I31" s="74"/>
      <c r="J31" s="100"/>
    </row>
    <row r="32" spans="1:10" ht="21" customHeight="1" x14ac:dyDescent="0.15">
      <c r="A32" s="62">
        <v>9</v>
      </c>
      <c r="B32" s="63" t="s">
        <v>38</v>
      </c>
      <c r="C32" s="64">
        <v>0</v>
      </c>
      <c r="D32" s="65"/>
      <c r="E32" s="64">
        <f>C32*D32</f>
        <v>0</v>
      </c>
      <c r="F32" s="64">
        <v>0</v>
      </c>
      <c r="G32" s="64">
        <v>0</v>
      </c>
      <c r="H32" s="64">
        <f t="shared" si="6"/>
        <v>0</v>
      </c>
      <c r="I32" s="73"/>
      <c r="J32" s="95" t="s">
        <v>39</v>
      </c>
    </row>
    <row r="33" spans="1:10" s="55" customFormat="1" ht="21" customHeight="1" x14ac:dyDescent="0.15">
      <c r="A33" s="66"/>
      <c r="B33" s="67" t="s">
        <v>40</v>
      </c>
      <c r="C33" s="68">
        <f>SUM(C32)</f>
        <v>0</v>
      </c>
      <c r="D33" s="68">
        <f t="shared" ref="D33:E33" si="9">SUM(D32)</f>
        <v>0</v>
      </c>
      <c r="E33" s="68">
        <f t="shared" si="9"/>
        <v>0</v>
      </c>
      <c r="F33" s="68">
        <f>SUM(F32:F32)</f>
        <v>0</v>
      </c>
      <c r="G33" s="68">
        <f>SUM(G32:G32)</f>
        <v>0</v>
      </c>
      <c r="H33" s="68">
        <f>SUM(H32:H32)</f>
        <v>0</v>
      </c>
      <c r="I33" s="74"/>
      <c r="J33" s="97"/>
    </row>
    <row r="34" spans="1:10" ht="21" customHeight="1" x14ac:dyDescent="0.15">
      <c r="A34" s="85">
        <v>10</v>
      </c>
      <c r="B34" s="87" t="s">
        <v>41</v>
      </c>
      <c r="C34" s="90">
        <v>0</v>
      </c>
      <c r="D34" s="85"/>
      <c r="E34" s="90">
        <f>C34*D34</f>
        <v>0</v>
      </c>
      <c r="F34" s="64">
        <v>0</v>
      </c>
      <c r="G34" s="64">
        <v>0</v>
      </c>
      <c r="H34" s="64">
        <f t="shared" ref="H34" si="10">F34+G34</f>
        <v>0</v>
      </c>
      <c r="I34" s="73"/>
      <c r="J34" s="101"/>
    </row>
    <row r="35" spans="1:10" ht="21" customHeight="1" x14ac:dyDescent="0.15">
      <c r="A35" s="107"/>
      <c r="B35" s="119"/>
      <c r="C35" s="91"/>
      <c r="D35" s="107"/>
      <c r="E35" s="91"/>
      <c r="F35" s="64">
        <v>0</v>
      </c>
      <c r="G35" s="64">
        <v>0</v>
      </c>
      <c r="H35" s="64">
        <f t="shared" ref="H35" si="11">F35+G35</f>
        <v>0</v>
      </c>
      <c r="I35" s="73"/>
      <c r="J35" s="102"/>
    </row>
    <row r="36" spans="1:10" s="55" customFormat="1" ht="21" customHeight="1" x14ac:dyDescent="0.15">
      <c r="A36" s="66"/>
      <c r="B36" s="67" t="s">
        <v>42</v>
      </c>
      <c r="C36" s="68">
        <f>SUM(C34)</f>
        <v>0</v>
      </c>
      <c r="D36" s="68">
        <f t="shared" ref="D36:E36" si="12">SUM(D34)</f>
        <v>0</v>
      </c>
      <c r="E36" s="68">
        <f t="shared" si="12"/>
        <v>0</v>
      </c>
      <c r="F36" s="68">
        <f>SUM(F34:F35)</f>
        <v>0</v>
      </c>
      <c r="G36" s="68">
        <f>SUM(G34:G35)</f>
        <v>0</v>
      </c>
      <c r="H36" s="68">
        <f>SUM(H34:H35)</f>
        <v>0</v>
      </c>
      <c r="I36" s="74"/>
      <c r="J36" s="103"/>
    </row>
    <row r="37" spans="1:10" ht="21" customHeight="1" x14ac:dyDescent="0.15">
      <c r="A37" s="66"/>
      <c r="B37" s="67" t="s">
        <v>43</v>
      </c>
      <c r="C37" s="68">
        <f t="shared" ref="C37:H37" si="13">SUM(C36,C33,C31,C28,C25,C22,C19,C16,C13,C10)</f>
        <v>0</v>
      </c>
      <c r="D37" s="68">
        <f t="shared" si="13"/>
        <v>0</v>
      </c>
      <c r="E37" s="68">
        <f t="shared" si="13"/>
        <v>0</v>
      </c>
      <c r="F37" s="68">
        <f t="shared" si="13"/>
        <v>0</v>
      </c>
      <c r="G37" s="68">
        <f t="shared" si="13"/>
        <v>0</v>
      </c>
      <c r="H37" s="68">
        <f t="shared" si="13"/>
        <v>0</v>
      </c>
      <c r="I37" s="74"/>
      <c r="J37" s="75"/>
    </row>
    <row r="41" spans="1:10" ht="21" customHeight="1" x14ac:dyDescent="0.15">
      <c r="A41" s="116" t="s">
        <v>44</v>
      </c>
      <c r="B41" s="117"/>
      <c r="C41" s="118" t="s">
        <v>45</v>
      </c>
      <c r="D41" s="118"/>
      <c r="E41" s="118" t="s">
        <v>46</v>
      </c>
      <c r="F41" s="118"/>
      <c r="G41" s="118" t="s">
        <v>47</v>
      </c>
      <c r="H41" s="118"/>
      <c r="I41" s="76" t="s">
        <v>48</v>
      </c>
    </row>
    <row r="42" spans="1:10" ht="21" customHeight="1" x14ac:dyDescent="0.15">
      <c r="A42" s="108">
        <f>E37</f>
        <v>0</v>
      </c>
      <c r="B42" s="109"/>
      <c r="C42" s="109">
        <f>H37</f>
        <v>0</v>
      </c>
      <c r="D42" s="109"/>
      <c r="E42" s="109">
        <f>F37</f>
        <v>0</v>
      </c>
      <c r="F42" s="109"/>
      <c r="G42" s="109">
        <f>G37</f>
        <v>0</v>
      </c>
      <c r="H42" s="109"/>
      <c r="I42" s="77">
        <f>A42-C42</f>
        <v>0</v>
      </c>
    </row>
    <row r="44" spans="1:10" ht="21" customHeight="1" x14ac:dyDescent="0.15">
      <c r="A44" s="69" t="s">
        <v>49</v>
      </c>
      <c r="B44" s="70"/>
      <c r="C44" s="71" t="s">
        <v>50</v>
      </c>
      <c r="D44" s="69"/>
      <c r="E44" s="69" t="s">
        <v>51</v>
      </c>
      <c r="F44" s="69"/>
      <c r="G44" s="69" t="s">
        <v>52</v>
      </c>
      <c r="H44" s="69"/>
      <c r="I44" s="70"/>
    </row>
  </sheetData>
  <mergeCells count="59">
    <mergeCell ref="C2:H2"/>
    <mergeCell ref="C6:E6"/>
    <mergeCell ref="F6:I6"/>
    <mergeCell ref="A41:B41"/>
    <mergeCell ref="C41:D41"/>
    <mergeCell ref="E41:F41"/>
    <mergeCell ref="G41:H41"/>
    <mergeCell ref="B17:B18"/>
    <mergeCell ref="B26:B27"/>
    <mergeCell ref="B29:B30"/>
    <mergeCell ref="B34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6:A27"/>
    <mergeCell ref="A29:A30"/>
    <mergeCell ref="A34:A35"/>
    <mergeCell ref="B6:B7"/>
    <mergeCell ref="B8:B9"/>
    <mergeCell ref="B11:B12"/>
    <mergeCell ref="B14:B15"/>
    <mergeCell ref="E14:E15"/>
    <mergeCell ref="C29:C30"/>
    <mergeCell ref="C34:C35"/>
    <mergeCell ref="D8:D9"/>
    <mergeCell ref="D11:D12"/>
    <mergeCell ref="D14:D15"/>
    <mergeCell ref="D29:D30"/>
    <mergeCell ref="D34:D35"/>
    <mergeCell ref="E34:E35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3"/>
    <mergeCell ref="J34:J36"/>
    <mergeCell ref="H4:I5"/>
    <mergeCell ref="E8:E9"/>
    <mergeCell ref="E11:E12"/>
    <mergeCell ref="A23:A24"/>
    <mergeCell ref="B23:B24"/>
    <mergeCell ref="A20:A21"/>
    <mergeCell ref="B20:B21"/>
    <mergeCell ref="E29:E30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4"/>
  <sheetViews>
    <sheetView showGridLines="0" tabSelected="1" topLeftCell="B1" zoomScale="134" workbookViewId="0">
      <selection activeCell="B28" sqref="B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 x14ac:dyDescent="0.15">
      <c r="B3" s="113" t="s">
        <v>53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 x14ac:dyDescent="0.15">
      <c r="B5" s="28"/>
      <c r="C5" s="29"/>
      <c r="D5" s="30" t="s">
        <v>54</v>
      </c>
      <c r="E5" s="30"/>
      <c r="F5" s="137" t="s">
        <v>103</v>
      </c>
      <c r="G5" s="137"/>
      <c r="H5" s="30" t="s">
        <v>55</v>
      </c>
      <c r="I5" s="29"/>
      <c r="J5" s="137" t="s">
        <v>105</v>
      </c>
      <c r="K5" s="138"/>
    </row>
    <row r="6" spans="2:11" ht="20" customHeight="1" x14ac:dyDescent="0.15">
      <c r="B6" s="31"/>
      <c r="C6" s="32"/>
      <c r="D6" s="33" t="s">
        <v>56</v>
      </c>
      <c r="E6" s="33"/>
      <c r="F6" s="139" t="s">
        <v>104</v>
      </c>
      <c r="G6" s="139"/>
      <c r="H6" s="33" t="s">
        <v>57</v>
      </c>
      <c r="I6" s="32"/>
      <c r="J6" s="139" t="s">
        <v>106</v>
      </c>
      <c r="K6" s="140"/>
    </row>
    <row r="7" spans="2:11" ht="20" customHeight="1" x14ac:dyDescent="0.15">
      <c r="B7" s="31"/>
      <c r="C7" s="32"/>
      <c r="D7" s="33" t="s">
        <v>58</v>
      </c>
      <c r="E7" s="33"/>
      <c r="F7" s="144" t="s">
        <v>108</v>
      </c>
      <c r="G7" s="139"/>
      <c r="H7" s="33" t="s">
        <v>59</v>
      </c>
      <c r="I7" s="47"/>
      <c r="J7" s="144" t="s">
        <v>107</v>
      </c>
      <c r="K7" s="140"/>
    </row>
    <row r="8" spans="2:11" ht="20" customHeight="1" x14ac:dyDescent="0.15">
      <c r="B8" s="34"/>
      <c r="C8" s="35"/>
      <c r="D8" s="36"/>
      <c r="E8" s="36"/>
      <c r="F8" s="37"/>
      <c r="G8" s="37"/>
      <c r="H8" s="36" t="s">
        <v>60</v>
      </c>
      <c r="I8" s="48"/>
      <c r="J8" s="134" t="s">
        <v>109</v>
      </c>
      <c r="K8" s="135"/>
    </row>
    <row r="9" spans="2:11" ht="20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" customHeight="1" x14ac:dyDescent="0.15">
      <c r="B10" s="145" t="s">
        <v>3</v>
      </c>
      <c r="C10" s="146"/>
      <c r="D10" s="39" t="s">
        <v>61</v>
      </c>
      <c r="E10" s="121" t="s">
        <v>62</v>
      </c>
      <c r="F10" s="123"/>
      <c r="G10" s="41" t="s">
        <v>63</v>
      </c>
      <c r="H10" s="40" t="s">
        <v>64</v>
      </c>
      <c r="I10" s="121" t="s">
        <v>65</v>
      </c>
      <c r="J10" s="123"/>
      <c r="K10" s="41" t="s">
        <v>66</v>
      </c>
    </row>
    <row r="11" spans="2:11" ht="20" customHeight="1" x14ac:dyDescent="0.15">
      <c r="B11" s="129">
        <v>1</v>
      </c>
      <c r="C11" s="130"/>
      <c r="D11" s="126" t="s">
        <v>67</v>
      </c>
      <c r="E11" s="129" t="s">
        <v>68</v>
      </c>
      <c r="F11" s="130"/>
      <c r="G11" s="42"/>
      <c r="H11" s="42"/>
      <c r="I11" s="131"/>
      <c r="J11" s="132"/>
      <c r="K11" s="49"/>
    </row>
    <row r="12" spans="2:11" ht="20" customHeight="1" x14ac:dyDescent="0.15">
      <c r="B12" s="129">
        <v>2</v>
      </c>
      <c r="C12" s="130"/>
      <c r="D12" s="127"/>
      <c r="E12" s="158" t="s">
        <v>69</v>
      </c>
      <c r="F12" s="159"/>
      <c r="G12" s="42">
        <v>10</v>
      </c>
      <c r="H12" s="42">
        <v>10</v>
      </c>
      <c r="I12" s="131"/>
      <c r="J12" s="132"/>
      <c r="K12" s="49" t="s">
        <v>113</v>
      </c>
    </row>
    <row r="13" spans="2:11" ht="20" customHeight="1" x14ac:dyDescent="0.15">
      <c r="B13" s="78"/>
      <c r="C13" s="79"/>
      <c r="D13" s="127"/>
      <c r="E13" s="162"/>
      <c r="F13" s="163"/>
      <c r="G13" s="82">
        <v>112.42</v>
      </c>
      <c r="H13" s="82">
        <v>112.42</v>
      </c>
      <c r="I13" s="80"/>
      <c r="J13" s="81"/>
      <c r="K13" s="49" t="s">
        <v>117</v>
      </c>
    </row>
    <row r="14" spans="2:11" ht="20" customHeight="1" x14ac:dyDescent="0.15">
      <c r="B14" s="78"/>
      <c r="C14" s="79"/>
      <c r="D14" s="127"/>
      <c r="E14" s="162"/>
      <c r="F14" s="163"/>
      <c r="G14" s="82">
        <v>30</v>
      </c>
      <c r="H14" s="82">
        <v>30</v>
      </c>
      <c r="I14" s="80"/>
      <c r="J14" s="81"/>
      <c r="K14" s="49" t="s">
        <v>114</v>
      </c>
    </row>
    <row r="15" spans="2:11" ht="20" customHeight="1" x14ac:dyDescent="0.15">
      <c r="B15" s="78"/>
      <c r="C15" s="79"/>
      <c r="D15" s="127"/>
      <c r="E15" s="162"/>
      <c r="F15" s="163"/>
      <c r="G15" s="82">
        <v>95</v>
      </c>
      <c r="H15" s="82">
        <v>95</v>
      </c>
      <c r="I15" s="80"/>
      <c r="J15" s="81"/>
      <c r="K15" s="49" t="s">
        <v>116</v>
      </c>
    </row>
    <row r="16" spans="2:11" ht="20" customHeight="1" x14ac:dyDescent="0.15">
      <c r="B16" s="78"/>
      <c r="C16" s="79"/>
      <c r="D16" s="127"/>
      <c r="E16" s="160"/>
      <c r="F16" s="161"/>
      <c r="G16" s="82">
        <v>130.63999999999999</v>
      </c>
      <c r="H16" s="82">
        <v>130.63999999999999</v>
      </c>
      <c r="I16" s="80"/>
      <c r="J16" s="81"/>
      <c r="K16" s="49" t="s">
        <v>115</v>
      </c>
    </row>
    <row r="17" spans="1:11" ht="20" customHeight="1" x14ac:dyDescent="0.15">
      <c r="B17" s="129">
        <v>3</v>
      </c>
      <c r="C17" s="130"/>
      <c r="D17" s="127"/>
      <c r="E17" s="158" t="s">
        <v>70</v>
      </c>
      <c r="F17" s="159"/>
      <c r="G17" s="42">
        <v>1200</v>
      </c>
      <c r="H17" s="42">
        <v>1200</v>
      </c>
      <c r="I17" s="131"/>
      <c r="J17" s="132"/>
      <c r="K17" s="49" t="s">
        <v>111</v>
      </c>
    </row>
    <row r="18" spans="1:11" ht="20" customHeight="1" x14ac:dyDescent="0.15">
      <c r="B18" s="78"/>
      <c r="C18" s="79"/>
      <c r="D18" s="127"/>
      <c r="E18" s="160"/>
      <c r="F18" s="161"/>
      <c r="G18" s="82">
        <v>459.56</v>
      </c>
      <c r="H18" s="82">
        <v>459.56</v>
      </c>
      <c r="I18" s="80"/>
      <c r="J18" s="81"/>
      <c r="K18" s="49"/>
    </row>
    <row r="19" spans="1:11" ht="20" customHeight="1" x14ac:dyDescent="0.15">
      <c r="B19" s="78"/>
      <c r="C19" s="79"/>
      <c r="D19" s="127"/>
      <c r="E19" s="158" t="s">
        <v>71</v>
      </c>
      <c r="F19" s="159"/>
      <c r="G19" s="82">
        <v>44</v>
      </c>
      <c r="H19" s="82">
        <v>44</v>
      </c>
      <c r="I19" s="80"/>
      <c r="J19" s="81"/>
      <c r="K19" s="49" t="s">
        <v>112</v>
      </c>
    </row>
    <row r="20" spans="1:11" ht="20" customHeight="1" x14ac:dyDescent="0.15">
      <c r="B20" s="129">
        <v>4</v>
      </c>
      <c r="C20" s="130"/>
      <c r="D20" s="127"/>
      <c r="E20" s="160"/>
      <c r="F20" s="161"/>
      <c r="G20" s="42">
        <v>125</v>
      </c>
      <c r="H20" s="42"/>
      <c r="I20" s="131">
        <v>125</v>
      </c>
      <c r="J20" s="132"/>
      <c r="K20" s="49" t="s">
        <v>118</v>
      </c>
    </row>
    <row r="21" spans="1:11" ht="20" customHeight="1" x14ac:dyDescent="0.15">
      <c r="B21" s="129">
        <v>5</v>
      </c>
      <c r="C21" s="130"/>
      <c r="D21" s="126" t="s">
        <v>41</v>
      </c>
      <c r="E21" s="133" t="s">
        <v>110</v>
      </c>
      <c r="F21" s="133"/>
      <c r="G21" s="42">
        <v>600</v>
      </c>
      <c r="H21" s="42">
        <v>600</v>
      </c>
      <c r="I21" s="131"/>
      <c r="J21" s="132"/>
      <c r="K21" s="49"/>
    </row>
    <row r="22" spans="1:11" ht="20" customHeight="1" x14ac:dyDescent="0.15">
      <c r="B22" s="129">
        <v>6</v>
      </c>
      <c r="C22" s="130"/>
      <c r="D22" s="127"/>
      <c r="E22" s="133"/>
      <c r="F22" s="133"/>
      <c r="G22" s="42"/>
      <c r="H22" s="42"/>
      <c r="I22" s="131"/>
      <c r="J22" s="132"/>
      <c r="K22" s="49"/>
    </row>
    <row r="23" spans="1:11" ht="20" customHeight="1" x14ac:dyDescent="0.15">
      <c r="B23" s="129">
        <v>7</v>
      </c>
      <c r="C23" s="130"/>
      <c r="D23" s="128"/>
      <c r="E23" s="133"/>
      <c r="F23" s="133"/>
      <c r="G23" s="42"/>
      <c r="H23" s="42"/>
      <c r="I23" s="131"/>
      <c r="J23" s="132"/>
      <c r="K23" s="49"/>
    </row>
    <row r="24" spans="1:11" ht="20" customHeight="1" x14ac:dyDescent="0.15">
      <c r="B24" s="121" t="s">
        <v>43</v>
      </c>
      <c r="C24" s="122"/>
      <c r="D24" s="122"/>
      <c r="E24" s="122"/>
      <c r="F24" s="123"/>
      <c r="G24" s="43">
        <f>SUM(G11:G23)</f>
        <v>2806.62</v>
      </c>
      <c r="H24" s="43">
        <f>SUM(H11:H23)</f>
        <v>2681.62</v>
      </c>
      <c r="I24" s="124">
        <f>SUM(I11:J23)</f>
        <v>125</v>
      </c>
      <c r="J24" s="125"/>
      <c r="K24" s="50"/>
    </row>
    <row r="25" spans="1:11" ht="20" customHeight="1" x14ac:dyDescent="0.15">
      <c r="B25" s="38"/>
      <c r="C25" s="38"/>
      <c r="D25" s="38"/>
      <c r="E25" s="38"/>
      <c r="F25" s="38"/>
      <c r="G25" s="38"/>
      <c r="H25" s="38"/>
      <c r="I25" s="38"/>
      <c r="J25" s="51"/>
      <c r="K25" s="38"/>
    </row>
    <row r="26" spans="1:11" ht="20" customHeight="1" x14ac:dyDescent="0.15">
      <c r="B26" s="142" t="s">
        <v>64</v>
      </c>
      <c r="C26" s="142"/>
      <c r="D26" s="142"/>
      <c r="E26" s="142"/>
      <c r="F26" s="142"/>
      <c r="G26" s="142" t="s">
        <v>72</v>
      </c>
      <c r="H26" s="142"/>
      <c r="I26" s="142"/>
      <c r="J26" s="142"/>
      <c r="K26" s="41" t="s">
        <v>73</v>
      </c>
    </row>
    <row r="27" spans="1:11" ht="20" customHeight="1" x14ac:dyDescent="0.15">
      <c r="B27" s="143">
        <f>H24</f>
        <v>2681.62</v>
      </c>
      <c r="C27" s="143"/>
      <c r="D27" s="143"/>
      <c r="E27" s="143"/>
      <c r="F27" s="143"/>
      <c r="G27" s="143">
        <f>I24</f>
        <v>125</v>
      </c>
      <c r="H27" s="143"/>
      <c r="I27" s="143"/>
      <c r="J27" s="143"/>
      <c r="K27" s="52">
        <f>SUM(B27:J27)</f>
        <v>2806.62</v>
      </c>
    </row>
    <row r="28" spans="1:11" ht="20" customHeight="1" x14ac:dyDescent="0.15"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20" customHeight="1" x14ac:dyDescent="0.15">
      <c r="B29" s="38" t="s">
        <v>74</v>
      </c>
      <c r="C29" s="38"/>
      <c r="D29" s="38"/>
      <c r="E29" s="38"/>
      <c r="F29" s="38" t="s">
        <v>50</v>
      </c>
      <c r="G29" s="38" t="s">
        <v>75</v>
      </c>
      <c r="H29" s="38"/>
      <c r="I29" s="38"/>
      <c r="J29" s="38" t="s">
        <v>52</v>
      </c>
      <c r="K29" s="38"/>
    </row>
    <row r="32" spans="1:11" ht="17" x14ac:dyDescent="0.15">
      <c r="A32" s="113" t="s">
        <v>76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</row>
    <row r="34" spans="2:11" ht="20" customHeight="1" x14ac:dyDescent="0.15">
      <c r="B34" s="28"/>
      <c r="C34" s="29"/>
      <c r="D34" s="30" t="s">
        <v>54</v>
      </c>
      <c r="E34" s="30"/>
      <c r="F34" s="137"/>
      <c r="G34" s="137"/>
      <c r="H34" s="30" t="s">
        <v>55</v>
      </c>
      <c r="I34" s="29"/>
      <c r="J34" s="137"/>
      <c r="K34" s="138"/>
    </row>
    <row r="35" spans="2:11" ht="20" customHeight="1" x14ac:dyDescent="0.15">
      <c r="B35" s="31"/>
      <c r="C35" s="32"/>
      <c r="D35" s="33" t="s">
        <v>56</v>
      </c>
      <c r="E35" s="33"/>
      <c r="F35" s="139"/>
      <c r="G35" s="139"/>
      <c r="H35" s="33" t="s">
        <v>57</v>
      </c>
      <c r="I35" s="32"/>
      <c r="J35" s="139"/>
      <c r="K35" s="140"/>
    </row>
    <row r="36" spans="2:11" ht="20" customHeight="1" x14ac:dyDescent="0.15">
      <c r="B36" s="31"/>
      <c r="C36" s="32"/>
      <c r="D36" s="33" t="s">
        <v>58</v>
      </c>
      <c r="E36" s="33"/>
      <c r="F36" s="141"/>
      <c r="G36" s="139"/>
      <c r="H36" s="33" t="s">
        <v>59</v>
      </c>
      <c r="I36" s="47"/>
      <c r="J36" s="141"/>
      <c r="K36" s="140"/>
    </row>
    <row r="37" spans="2:11" ht="20" customHeight="1" x14ac:dyDescent="0.15">
      <c r="B37" s="34"/>
      <c r="C37" s="35"/>
      <c r="D37" s="36"/>
      <c r="E37" s="36"/>
      <c r="F37" s="37"/>
      <c r="G37" s="37"/>
      <c r="H37" s="36" t="s">
        <v>60</v>
      </c>
      <c r="I37" s="48"/>
      <c r="J37" s="134"/>
      <c r="K37" s="135"/>
    </row>
    <row r="38" spans="2:11" ht="20" customHeight="1" x14ac:dyDescent="0.15"/>
    <row r="39" spans="2:11" ht="20" customHeight="1" x14ac:dyDescent="0.15">
      <c r="B39" s="133"/>
      <c r="C39" s="133"/>
      <c r="D39" s="44" t="s">
        <v>77</v>
      </c>
      <c r="E39" s="133" t="s">
        <v>78</v>
      </c>
      <c r="F39" s="133"/>
      <c r="G39" s="42" t="s">
        <v>79</v>
      </c>
      <c r="H39" s="42" t="s">
        <v>80</v>
      </c>
      <c r="I39" s="136" t="s">
        <v>43</v>
      </c>
      <c r="J39" s="136"/>
      <c r="K39" s="53" t="s">
        <v>66</v>
      </c>
    </row>
    <row r="40" spans="2:11" ht="20" customHeight="1" x14ac:dyDescent="0.15">
      <c r="B40" s="133">
        <v>1</v>
      </c>
      <c r="C40" s="133"/>
      <c r="D40" s="45"/>
      <c r="E40" s="133"/>
      <c r="F40" s="133"/>
      <c r="G40" s="42"/>
      <c r="H40" s="42"/>
      <c r="I40" s="131"/>
      <c r="J40" s="132"/>
      <c r="K40" s="54"/>
    </row>
    <row r="41" spans="2:11" ht="20" customHeight="1" x14ac:dyDescent="0.15">
      <c r="B41" s="129">
        <v>2</v>
      </c>
      <c r="C41" s="130"/>
      <c r="D41" s="45"/>
      <c r="E41" s="129"/>
      <c r="F41" s="130"/>
      <c r="G41" s="42"/>
      <c r="H41" s="42"/>
      <c r="I41" s="131"/>
      <c r="J41" s="132"/>
      <c r="K41" s="54"/>
    </row>
    <row r="42" spans="2:11" ht="20" customHeight="1" x14ac:dyDescent="0.15">
      <c r="B42" s="133">
        <v>2</v>
      </c>
      <c r="C42" s="133"/>
      <c r="D42" s="45"/>
      <c r="E42" s="133"/>
      <c r="F42" s="133"/>
      <c r="G42" s="42"/>
      <c r="H42" s="42"/>
      <c r="I42" s="131"/>
      <c r="J42" s="132"/>
      <c r="K42" s="54"/>
    </row>
    <row r="43" spans="2:11" ht="20" customHeight="1" x14ac:dyDescent="0.15">
      <c r="B43" s="121" t="s">
        <v>43</v>
      </c>
      <c r="C43" s="122"/>
      <c r="D43" s="122"/>
      <c r="E43" s="122"/>
      <c r="F43" s="123"/>
      <c r="G43" s="43"/>
      <c r="H43" s="43">
        <f>SUM(H25:H42)</f>
        <v>0</v>
      </c>
      <c r="I43" s="124">
        <f>SUM(I40:J42)</f>
        <v>0</v>
      </c>
      <c r="J43" s="125"/>
      <c r="K43" s="50"/>
    </row>
    <row r="44" spans="2:11" ht="20" customHeight="1" x14ac:dyDescent="0.15">
      <c r="B44" s="38" t="s">
        <v>74</v>
      </c>
      <c r="C44" s="38"/>
      <c r="D44" s="38"/>
      <c r="E44" s="38"/>
      <c r="F44" s="38" t="s">
        <v>50</v>
      </c>
      <c r="G44" s="38" t="s">
        <v>75</v>
      </c>
      <c r="H44" s="38"/>
      <c r="I44" s="38"/>
      <c r="J44" s="38" t="s">
        <v>52</v>
      </c>
      <c r="K44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6"/>
    <mergeCell ref="B17:C17"/>
    <mergeCell ref="I17:J17"/>
    <mergeCell ref="B20:C20"/>
    <mergeCell ref="I20:J20"/>
    <mergeCell ref="E17:F18"/>
    <mergeCell ref="E19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I40:J40"/>
    <mergeCell ref="F34:G34"/>
    <mergeCell ref="J34:K34"/>
    <mergeCell ref="F35:G35"/>
    <mergeCell ref="J35:K35"/>
    <mergeCell ref="F36:G36"/>
    <mergeCell ref="J36:K36"/>
    <mergeCell ref="B43:F43"/>
    <mergeCell ref="I43:J43"/>
    <mergeCell ref="D11:D20"/>
    <mergeCell ref="D21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showGridLines="0" topLeftCell="A2" workbookViewId="0">
      <selection activeCell="L30" sqref="L30"/>
    </sheetView>
  </sheetViews>
  <sheetFormatPr baseColWidth="10" defaultColWidth="9" defaultRowHeight="14" x14ac:dyDescent="0.15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7" t="s">
        <v>81</v>
      </c>
      <c r="C5" s="157"/>
      <c r="D5" s="157"/>
      <c r="E5" s="157"/>
      <c r="F5" s="157"/>
      <c r="G5" s="157"/>
      <c r="H5" s="157"/>
      <c r="I5" s="157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51" t="s">
        <v>3</v>
      </c>
      <c r="C13" s="153"/>
      <c r="D13" s="12" t="s">
        <v>61</v>
      </c>
      <c r="E13" s="151" t="s">
        <v>62</v>
      </c>
      <c r="F13" s="153"/>
      <c r="G13" s="151" t="s">
        <v>82</v>
      </c>
      <c r="H13" s="153"/>
      <c r="I13" s="21" t="s">
        <v>66</v>
      </c>
    </row>
    <row r="14" spans="2:9" ht="21" customHeight="1" x14ac:dyDescent="0.15">
      <c r="B14" s="147">
        <v>1</v>
      </c>
      <c r="C14" s="148"/>
      <c r="D14" s="154" t="s">
        <v>67</v>
      </c>
      <c r="E14" s="147" t="s">
        <v>68</v>
      </c>
      <c r="F14" s="148"/>
      <c r="G14" s="149"/>
      <c r="H14" s="150"/>
      <c r="I14" s="22" t="s">
        <v>83</v>
      </c>
    </row>
    <row r="15" spans="2:9" ht="21" customHeight="1" x14ac:dyDescent="0.15">
      <c r="B15" s="147">
        <v>2</v>
      </c>
      <c r="C15" s="148"/>
      <c r="D15" s="155"/>
      <c r="E15" s="147" t="s">
        <v>69</v>
      </c>
      <c r="F15" s="148"/>
      <c r="G15" s="149"/>
      <c r="H15" s="150"/>
      <c r="I15" s="22" t="s">
        <v>83</v>
      </c>
    </row>
    <row r="16" spans="2:9" ht="21" customHeight="1" x14ac:dyDescent="0.15">
      <c r="B16" s="147">
        <v>3</v>
      </c>
      <c r="C16" s="148"/>
      <c r="D16" s="155"/>
      <c r="E16" s="147" t="s">
        <v>70</v>
      </c>
      <c r="F16" s="148"/>
      <c r="G16" s="149"/>
      <c r="H16" s="150"/>
      <c r="I16" s="22" t="s">
        <v>84</v>
      </c>
    </row>
    <row r="17" spans="2:9" ht="21" customHeight="1" x14ac:dyDescent="0.15">
      <c r="B17" s="147">
        <v>4</v>
      </c>
      <c r="C17" s="148"/>
      <c r="D17" s="155"/>
      <c r="E17" s="147" t="s">
        <v>71</v>
      </c>
      <c r="F17" s="148"/>
      <c r="G17" s="149"/>
      <c r="H17" s="150"/>
      <c r="I17" s="22" t="s">
        <v>83</v>
      </c>
    </row>
    <row r="18" spans="2:9" ht="21" customHeight="1" x14ac:dyDescent="0.15">
      <c r="B18" s="147">
        <v>5</v>
      </c>
      <c r="C18" s="148"/>
      <c r="D18" s="14" t="s">
        <v>85</v>
      </c>
      <c r="E18" s="147" t="s">
        <v>86</v>
      </c>
      <c r="F18" s="148"/>
      <c r="G18" s="149"/>
      <c r="H18" s="150"/>
      <c r="I18" s="22"/>
    </row>
    <row r="19" spans="2:9" ht="21" customHeight="1" x14ac:dyDescent="0.15">
      <c r="B19" s="147">
        <v>6</v>
      </c>
      <c r="C19" s="148"/>
      <c r="D19" s="154" t="s">
        <v>87</v>
      </c>
      <c r="E19" s="147" t="s">
        <v>86</v>
      </c>
      <c r="F19" s="148"/>
      <c r="G19" s="149"/>
      <c r="H19" s="150"/>
      <c r="I19" s="22"/>
    </row>
    <row r="20" spans="2:9" ht="21" customHeight="1" x14ac:dyDescent="0.15">
      <c r="B20" s="147">
        <v>7</v>
      </c>
      <c r="C20" s="148"/>
      <c r="D20" s="155"/>
      <c r="E20" s="147" t="s">
        <v>71</v>
      </c>
      <c r="F20" s="148"/>
      <c r="G20" s="149"/>
      <c r="H20" s="150"/>
      <c r="I20" s="22" t="s">
        <v>88</v>
      </c>
    </row>
    <row r="21" spans="2:9" ht="21" customHeight="1" x14ac:dyDescent="0.15">
      <c r="B21" s="147">
        <v>8</v>
      </c>
      <c r="C21" s="148"/>
      <c r="D21" s="156"/>
      <c r="E21" s="147" t="s">
        <v>89</v>
      </c>
      <c r="F21" s="148"/>
      <c r="G21" s="149"/>
      <c r="H21" s="150"/>
      <c r="I21" s="22" t="s">
        <v>88</v>
      </c>
    </row>
    <row r="22" spans="2:9" ht="32" customHeight="1" x14ac:dyDescent="0.15">
      <c r="B22" s="147">
        <v>9</v>
      </c>
      <c r="C22" s="148"/>
      <c r="D22" s="15" t="s">
        <v>33</v>
      </c>
      <c r="E22" s="147" t="s">
        <v>90</v>
      </c>
      <c r="F22" s="148"/>
      <c r="G22" s="149"/>
      <c r="H22" s="150"/>
      <c r="I22" s="23"/>
    </row>
    <row r="23" spans="2:9" ht="21" customHeight="1" x14ac:dyDescent="0.15">
      <c r="B23" s="147">
        <v>10</v>
      </c>
      <c r="C23" s="148"/>
      <c r="D23" s="15" t="s">
        <v>91</v>
      </c>
      <c r="E23" s="147" t="s">
        <v>92</v>
      </c>
      <c r="F23" s="148"/>
      <c r="G23" s="149"/>
      <c r="H23" s="150"/>
      <c r="I23" s="22"/>
    </row>
    <row r="24" spans="2:9" ht="21" customHeight="1" x14ac:dyDescent="0.15">
      <c r="B24" s="147">
        <v>11</v>
      </c>
      <c r="C24" s="148"/>
      <c r="D24" s="15" t="s">
        <v>93</v>
      </c>
      <c r="E24" s="147" t="s">
        <v>94</v>
      </c>
      <c r="F24" s="148"/>
      <c r="G24" s="149"/>
      <c r="H24" s="150"/>
      <c r="I24" s="22"/>
    </row>
    <row r="25" spans="2:9" ht="21" customHeight="1" x14ac:dyDescent="0.15">
      <c r="B25" s="147">
        <v>12</v>
      </c>
      <c r="C25" s="148"/>
      <c r="D25" s="15" t="s">
        <v>95</v>
      </c>
      <c r="E25" s="147" t="s">
        <v>96</v>
      </c>
      <c r="F25" s="148"/>
      <c r="G25" s="149"/>
      <c r="H25" s="150"/>
      <c r="I25" s="22"/>
    </row>
    <row r="26" spans="2:9" ht="21" customHeight="1" x14ac:dyDescent="0.15">
      <c r="B26" s="147">
        <v>13</v>
      </c>
      <c r="C26" s="148"/>
      <c r="D26" s="13" t="s">
        <v>97</v>
      </c>
      <c r="E26" s="147" t="s">
        <v>98</v>
      </c>
      <c r="F26" s="148"/>
      <c r="G26" s="149"/>
      <c r="H26" s="150"/>
      <c r="I26" s="22"/>
    </row>
    <row r="27" spans="2:9" ht="21" customHeight="1" x14ac:dyDescent="0.15">
      <c r="B27" s="147">
        <v>14</v>
      </c>
      <c r="C27" s="148"/>
      <c r="D27" s="154" t="s">
        <v>41</v>
      </c>
      <c r="E27" s="147" t="s">
        <v>99</v>
      </c>
      <c r="F27" s="148"/>
      <c r="G27" s="149"/>
      <c r="H27" s="150"/>
      <c r="I27" s="22" t="s">
        <v>100</v>
      </c>
    </row>
    <row r="28" spans="2:9" ht="21" customHeight="1" x14ac:dyDescent="0.15">
      <c r="B28" s="147">
        <v>15</v>
      </c>
      <c r="C28" s="148"/>
      <c r="D28" s="155"/>
      <c r="E28" s="147"/>
      <c r="F28" s="148"/>
      <c r="G28" s="149"/>
      <c r="H28" s="150"/>
      <c r="I28" s="24"/>
    </row>
    <row r="29" spans="2:9" ht="21" customHeight="1" x14ac:dyDescent="0.15">
      <c r="B29" s="147">
        <v>16</v>
      </c>
      <c r="C29" s="148"/>
      <c r="D29" s="155"/>
      <c r="E29" s="147"/>
      <c r="F29" s="148"/>
      <c r="G29" s="149"/>
      <c r="H29" s="150"/>
      <c r="I29" s="23"/>
    </row>
    <row r="30" spans="2:9" ht="21" customHeight="1" x14ac:dyDescent="0.15">
      <c r="B30" s="147">
        <v>17</v>
      </c>
      <c r="C30" s="148"/>
      <c r="D30" s="155"/>
      <c r="E30" s="147"/>
      <c r="F30" s="148"/>
      <c r="G30" s="149"/>
      <c r="H30" s="150"/>
      <c r="I30" s="22"/>
    </row>
    <row r="31" spans="2:9" ht="21" customHeight="1" x14ac:dyDescent="0.15">
      <c r="B31" s="147">
        <v>18</v>
      </c>
      <c r="C31" s="148"/>
      <c r="D31" s="156"/>
      <c r="E31" s="147"/>
      <c r="F31" s="148"/>
      <c r="G31" s="149"/>
      <c r="H31" s="150"/>
      <c r="I31" s="22"/>
    </row>
    <row r="32" spans="2:9" ht="29.25" customHeight="1" x14ac:dyDescent="0.15">
      <c r="B32" s="151" t="s">
        <v>43</v>
      </c>
      <c r="C32" s="152"/>
      <c r="D32" s="152"/>
      <c r="E32" s="152"/>
      <c r="F32" s="153"/>
      <c r="G32" s="149">
        <f>SUM(G14:GH29)</f>
        <v>0</v>
      </c>
      <c r="H32" s="150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x14ac:dyDescent="0.15">
      <c r="B35" s="6" t="s">
        <v>74</v>
      </c>
      <c r="C35" s="6"/>
      <c r="D35" s="6"/>
      <c r="E35" s="6"/>
      <c r="F35" s="6" t="s">
        <v>101</v>
      </c>
      <c r="G35" s="6"/>
      <c r="H35" s="6"/>
      <c r="I35" s="6" t="s">
        <v>102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2023-03-17T07:35:42Z</cp:lastPrinted>
  <dcterms:created xsi:type="dcterms:W3CDTF">2014-04-15T08:52:00Z</dcterms:created>
  <dcterms:modified xsi:type="dcterms:W3CDTF">2023-03-17T07:35:46Z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