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<sst xmlns="http://schemas.openxmlformats.org/spreadsheetml/2006/main" count="97">
  <si>
    <t>【借款报销单】</t>
  </si>
  <si>
    <t>团号：KMJB-181101-ANS294</t>
  </si>
  <si>
    <t>会议日期：11月1-5日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</si>
  <si>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</si>
  <si>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</si>
  <si>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</si>
  <si>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</si>
  <si>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</si>
  <si>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</si>
  <si>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</si>
  <si>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</si>
  <si>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</si>
  <si>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</si>
  <si>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</si>
  <si>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</si>
  <si>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</si>
  <si>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</si>
  <si>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</si>
  <si>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</si>
  <si>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</si>
  <si>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</si>
  <si>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</si>
  <si>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</si>
  <si>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</si>
  <si>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</si>
  <si>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</si>
  <si>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</si>
  <si>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</si>
  <si>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</si>
  <si>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</si>
  <si>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</si>
  <si>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</si>
  <si>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</si>
  <si>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</si>
  <si>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</si>
  <si>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</si>
  <si>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</si>
  <si>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</si>
  <si>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</si>
  <si>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</si>
  <si>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</si>
  <si>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</si>
  <si>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客户上海住宿衔接第二天火车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</si>
  <si>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</si>
  <si>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</si>
  <si>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</si>
  <si>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</si>
  <si>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</si>
  <si>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</si>
  <si>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</si>
  <si>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</si>
  <si>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</si>
  <si>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</si>
  <si>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</si>
  <si>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</si>
  <si>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</si>
  <si>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</si>
  <si>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</si>
  <si>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</si>
  <si>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</si>
  <si>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</si>
  <si>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医药B组</t>
  </si>
  <si>
    <t>发生日期:</t>
  </si>
  <si>
    <t>报销日期:</t>
  </si>
  <si>
    <t>团号:</t>
  </si>
  <si>
    <t>KMJB-181101-ANS294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</si>
  <si>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</si>
  <si>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</si>
  <si>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</si>
  <si>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</si>
  <si>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</si>
  <si>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</si>
  <si>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</si>
  <si>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</si>
  <si>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</si>
  <si>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</si>
  <si>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</si>
  <si>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</si>
  <si>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旅行证签注</t>
  </si>
  <si>
    <t>出入境机关收据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</si>
  <si>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</si>
  <si>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</si>
  <si>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</si>
  <si>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</si>
  <si>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</si>
  <si>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</si>
  <si>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</si>
  <si>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2018年11月1-06</t>
  </si>
  <si>
    <t>出差城市</t>
  </si>
  <si>
    <t>出差起止日期</t>
  </si>
  <si>
    <t>每天金额</t>
  </si>
  <si>
    <t>天数</t>
  </si>
  <si>
    <t>台北</t>
  </si>
  <si>
    <t>11月1、2、5</t>
  </si>
  <si>
    <t>平日</t>
  </si>
  <si>
    <t>11月3、 4</t>
  </si>
  <si>
    <t>周末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</si>
</sst>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华文细黑"/>
      <charset val="134"/>
    </font>
    <font>
      <sz val="11"/>
      <color theme="1"/>
      <name val="华文细黑"/>
      <charset val="134"/>
    </font>
    <font>
      <b/>
      <sz val="14"/>
      <color theme="1"/>
      <name val="华文细黑"/>
      <charset val="134"/>
    </font>
    <font>
      <b/>
      <sz val="10"/>
      <color theme="0"/>
      <name val="华文细黑"/>
      <charset val="134"/>
    </font>
    <font>
      <sz val="10"/>
      <color theme="1"/>
      <name val="华文细黑"/>
      <charset val="134"/>
    </font>
    <font>
      <b/>
      <sz val="10"/>
      <color theme="1"/>
      <name val="华文细黑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7" fillId="11" borderId="22" applyNumberFormat="0" applyAlignment="0" applyProtection="0">
      <alignment vertical="center"/>
    </xf>
    <xf numFmtId="0" fontId="13" fillId="11" borderId="16" applyNumberFormat="0" applyAlignment="0" applyProtection="0">
      <alignment vertical="center"/>
    </xf>
    <xf numFmtId="0" fontId="21" fillId="16" borderId="19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>
      <alignment vertical="center"/>
    </xf>
    <xf numFmtId="0" fontId="8" fillId="0" borderId="0" xfId="5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18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8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80" fontId="7" fillId="0" borderId="1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1" fillId="3" borderId="6" xfId="0" applyNumberFormat="1" applyFont="1" applyFill="1" applyBorder="1" applyAlignment="1">
      <alignment horizontal="center" vertical="center"/>
    </xf>
    <xf numFmtId="178" fontId="11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8" fillId="0" borderId="0" xfId="50" applyFont="1" applyAlignment="1">
      <alignment vertical="center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1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="98" zoomScaleNormal="100" zoomScaleSheetLayoutView="98" topLeftCell="A10" workbookViewId="0">
      <selection activeCell="I45" sqref="I45"/>
    </sheetView>
  </sheetViews>
  <sheetFormatPr defaultColWidth="9" defaultRowHeight="21" customHeight="1"/>
  <cols>
    <col min="1" max="1" width="9" style="57"/>
    <col min="2" max="2" width="16.75" style="58" customWidth="1"/>
    <col min="3" max="3" width="12.875" style="59" customWidth="1"/>
    <col min="4" max="8" width="9" style="58"/>
    <col min="9" max="9" width="24.875" style="58" customWidth="1"/>
    <col min="10" max="10" width="39.5" style="58" customWidth="1"/>
    <col min="11" max="16384" width="9" style="58"/>
  </cols>
  <sheetData>
    <row r="2" customHeight="1" spans="3:12">
      <c r="C2" s="60" t="s">
        <v>0</v>
      </c>
      <c r="D2" s="60"/>
      <c r="E2" s="60"/>
      <c r="F2" s="60"/>
      <c r="G2" s="60"/>
      <c r="H2" s="60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45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6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0</v>
      </c>
      <c r="G13" s="75">
        <f t="shared" ref="G13:H13" si="1">SUM(G8:G12)</f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 t="shared" ref="E14:E45" si="2"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3">F15+G15</f>
        <v>0</v>
      </c>
      <c r="I15" s="92"/>
      <c r="J15" s="94"/>
    </row>
    <row r="16" s="56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6" customFormat="1" customHeight="1" spans="1:10">
      <c r="A21" s="73"/>
      <c r="B21" s="74" t="s">
        <v>23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 t="shared" si="2"/>
        <v>0</v>
      </c>
      <c r="F22" s="71">
        <v>0</v>
      </c>
      <c r="G22" s="71">
        <v>0</v>
      </c>
      <c r="H22" s="71">
        <f t="shared" si="0"/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6" customFormat="1" customHeight="1" spans="1:10">
      <c r="A24" s="73"/>
      <c r="B24" s="74" t="s">
        <v>26</v>
      </c>
      <c r="C24" s="75">
        <f>SUM(C22)</f>
        <v>0</v>
      </c>
      <c r="D24" s="75">
        <f t="shared" ref="D24:E24" si="6">SUM(D22)</f>
        <v>0</v>
      </c>
      <c r="E24" s="75">
        <f t="shared" si="6"/>
        <v>0</v>
      </c>
      <c r="F24" s="75">
        <f>SUM(F22:F23)</f>
        <v>0</v>
      </c>
      <c r="G24" s="75">
        <f t="shared" ref="G24:H24" si="7">SUM(G22:G23)</f>
        <v>0</v>
      </c>
      <c r="H24" s="75">
        <f t="shared" si="7"/>
        <v>0</v>
      </c>
      <c r="I24" s="95"/>
      <c r="J24" s="99"/>
    </row>
    <row r="25" customHeight="1" spans="1:10">
      <c r="A25" s="76">
        <v>5</v>
      </c>
      <c r="B25" s="77" t="s">
        <v>27</v>
      </c>
      <c r="C25" s="78">
        <v>0</v>
      </c>
      <c r="D25" s="76"/>
      <c r="E25" s="78">
        <f t="shared" si="2"/>
        <v>0</v>
      </c>
      <c r="F25" s="71">
        <v>0</v>
      </c>
      <c r="G25" s="71">
        <v>0</v>
      </c>
      <c r="H25" s="71">
        <f t="shared" si="0"/>
        <v>0</v>
      </c>
      <c r="I25" s="92"/>
      <c r="J25" s="93" t="s">
        <v>28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ref="H26" si="8">F26+G26</f>
        <v>0</v>
      </c>
      <c r="I26" s="92"/>
      <c r="J26" s="94"/>
    </row>
    <row r="27" s="56" customFormat="1" customHeight="1" spans="1:10">
      <c r="A27" s="73"/>
      <c r="B27" s="74" t="s">
        <v>29</v>
      </c>
      <c r="C27" s="75">
        <f>SUM(C25)</f>
        <v>0</v>
      </c>
      <c r="D27" s="75">
        <f t="shared" ref="D27:E27" si="9">SUM(D25)</f>
        <v>0</v>
      </c>
      <c r="E27" s="75">
        <f t="shared" si="9"/>
        <v>0</v>
      </c>
      <c r="F27" s="75">
        <f>SUM(F25:F26)</f>
        <v>0</v>
      </c>
      <c r="G27" s="75">
        <f>SUM(G25:G26)</f>
        <v>0</v>
      </c>
      <c r="H27" s="75">
        <f t="shared" ref="H27" si="10">SUM(H25:H26)</f>
        <v>0</v>
      </c>
      <c r="I27" s="95"/>
      <c r="J27" s="96"/>
    </row>
    <row r="28" customHeight="1" spans="1:10">
      <c r="A28" s="69">
        <v>6</v>
      </c>
      <c r="B28" s="70" t="s">
        <v>30</v>
      </c>
      <c r="C28" s="71">
        <v>0</v>
      </c>
      <c r="D28" s="72"/>
      <c r="E28" s="71">
        <f t="shared" si="2"/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31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6" customFormat="1" customHeight="1" spans="1:10">
      <c r="A32" s="73"/>
      <c r="B32" s="74" t="s">
        <v>32</v>
      </c>
      <c r="C32" s="75">
        <f>SUM(C28)</f>
        <v>0</v>
      </c>
      <c r="D32" s="75">
        <f t="shared" ref="D32:E32" si="11">SUM(D28)</f>
        <v>0</v>
      </c>
      <c r="E32" s="75">
        <f t="shared" si="11"/>
        <v>0</v>
      </c>
      <c r="F32" s="75">
        <f>SUM(F28:F31)</f>
        <v>0</v>
      </c>
      <c r="G32" s="75">
        <f t="shared" ref="G32:H32" si="12">SUM(G28:G31)</f>
        <v>0</v>
      </c>
      <c r="H32" s="75">
        <f t="shared" si="12"/>
        <v>0</v>
      </c>
      <c r="I32" s="95"/>
      <c r="J32" s="99"/>
    </row>
    <row r="33" customHeight="1" spans="1:10">
      <c r="A33" s="69">
        <v>7</v>
      </c>
      <c r="B33" s="70" t="s">
        <v>33</v>
      </c>
      <c r="C33" s="71">
        <v>0</v>
      </c>
      <c r="D33" s="72"/>
      <c r="E33" s="71">
        <f t="shared" si="2"/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6" customFormat="1" customHeight="1" spans="1:10">
      <c r="A37" s="73"/>
      <c r="B37" s="74" t="s">
        <v>34</v>
      </c>
      <c r="C37" s="75">
        <f>SUM(C33)</f>
        <v>0</v>
      </c>
      <c r="D37" s="75">
        <f t="shared" ref="D37:E37" si="13">SUM(D33)</f>
        <v>0</v>
      </c>
      <c r="E37" s="75">
        <f t="shared" si="13"/>
        <v>0</v>
      </c>
      <c r="F37" s="75">
        <f>SUM(F33:F36)</f>
        <v>0</v>
      </c>
      <c r="G37" s="75">
        <f t="shared" ref="G37:H37" si="14">SUM(G33:G36)</f>
        <v>0</v>
      </c>
      <c r="H37" s="75">
        <f t="shared" si="14"/>
        <v>0</v>
      </c>
      <c r="I37" s="95"/>
      <c r="J37" s="102"/>
    </row>
    <row r="38" customHeight="1" spans="1:10">
      <c r="A38" s="69">
        <v>8</v>
      </c>
      <c r="B38" s="70" t="s">
        <v>35</v>
      </c>
      <c r="C38" s="71">
        <v>0</v>
      </c>
      <c r="D38" s="72"/>
      <c r="E38" s="71">
        <f t="shared" si="2"/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36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6" customFormat="1" customHeight="1" spans="1:10">
      <c r="A40" s="73"/>
      <c r="B40" s="74" t="s">
        <v>37</v>
      </c>
      <c r="C40" s="75">
        <f>SUM(C38)</f>
        <v>0</v>
      </c>
      <c r="D40" s="75">
        <f t="shared" ref="D40:E40" si="15">SUM(D38)</f>
        <v>0</v>
      </c>
      <c r="E40" s="75">
        <f t="shared" si="15"/>
        <v>0</v>
      </c>
      <c r="F40" s="75">
        <f>SUM(F38:F39)</f>
        <v>0</v>
      </c>
      <c r="G40" s="75">
        <f t="shared" ref="G40:H40" si="16">SUM(G38:G39)</f>
        <v>0</v>
      </c>
      <c r="H40" s="75">
        <f t="shared" si="16"/>
        <v>0</v>
      </c>
      <c r="I40" s="95"/>
      <c r="J40" s="99"/>
    </row>
    <row r="41" customHeight="1" spans="1:10">
      <c r="A41" s="69">
        <v>9</v>
      </c>
      <c r="B41" s="70" t="s">
        <v>38</v>
      </c>
      <c r="C41" s="71">
        <v>0</v>
      </c>
      <c r="D41" s="72"/>
      <c r="E41" s="71">
        <f t="shared" si="2"/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39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6" customFormat="1" customHeight="1" spans="1:10">
      <c r="A44" s="73"/>
      <c r="B44" s="74" t="s">
        <v>40</v>
      </c>
      <c r="C44" s="75">
        <f>SUM(C41)</f>
        <v>0</v>
      </c>
      <c r="D44" s="75">
        <f t="shared" ref="D44:E44" si="17">SUM(D41)</f>
        <v>0</v>
      </c>
      <c r="E44" s="75">
        <f t="shared" si="17"/>
        <v>0</v>
      </c>
      <c r="F44" s="75">
        <f>SUM(F41:F43)</f>
        <v>0</v>
      </c>
      <c r="G44" s="75">
        <f t="shared" ref="G44:H44" si="18">SUM(G41:G43)</f>
        <v>0</v>
      </c>
      <c r="H44" s="75">
        <f t="shared" si="18"/>
        <v>0</v>
      </c>
      <c r="I44" s="95"/>
      <c r="J44" s="96"/>
    </row>
    <row r="45" customHeight="1" spans="1:10">
      <c r="A45" s="76">
        <v>10</v>
      </c>
      <c r="B45" s="70" t="s">
        <v>41</v>
      </c>
      <c r="C45" s="71">
        <v>0</v>
      </c>
      <c r="D45" s="72"/>
      <c r="E45" s="71">
        <f t="shared" si="2"/>
        <v>0</v>
      </c>
      <c r="F45" s="71">
        <v>579</v>
      </c>
      <c r="G45" s="71">
        <v>0</v>
      </c>
      <c r="H45" s="71">
        <f t="shared" si="0"/>
        <v>579</v>
      </c>
      <c r="I45" s="92" t="s">
        <v>42</v>
      </c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ref="H46:H51" si="19">F46+G46</f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9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9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9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9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9"/>
        <v>0</v>
      </c>
      <c r="I51" s="92"/>
      <c r="J51" s="101"/>
    </row>
    <row r="52" s="56" customFormat="1" customHeight="1" spans="1:10">
      <c r="A52" s="73"/>
      <c r="B52" s="74" t="s">
        <v>43</v>
      </c>
      <c r="C52" s="75">
        <f>SUM(C45)</f>
        <v>0</v>
      </c>
      <c r="D52" s="75">
        <f t="shared" ref="D52:E52" si="20">SUM(D45)</f>
        <v>0</v>
      </c>
      <c r="E52" s="75">
        <f t="shared" si="20"/>
        <v>0</v>
      </c>
      <c r="F52" s="75">
        <f>SUM(F45:F51)</f>
        <v>579</v>
      </c>
      <c r="G52" s="75">
        <f t="shared" ref="G52:H52" si="21">SUM(G45:G51)</f>
        <v>0</v>
      </c>
      <c r="H52" s="75">
        <f t="shared" si="21"/>
        <v>579</v>
      </c>
      <c r="I52" s="95"/>
      <c r="J52" s="102"/>
    </row>
    <row r="53" customHeight="1" spans="1:10">
      <c r="A53" s="73"/>
      <c r="B53" s="74" t="s">
        <v>44</v>
      </c>
      <c r="C53" s="75">
        <f>SUM(C52,C44,C40,C37,C32,C27,C24,C21,C16,C13)</f>
        <v>0</v>
      </c>
      <c r="D53" s="75">
        <f t="shared" ref="D53:H53" si="22">SUM(D52,D44,D40,D37,D32,D27,D24,D21,D16,D13)</f>
        <v>0</v>
      </c>
      <c r="E53" s="75">
        <f t="shared" si="22"/>
        <v>0</v>
      </c>
      <c r="F53" s="75">
        <f t="shared" si="22"/>
        <v>579</v>
      </c>
      <c r="G53" s="75">
        <f t="shared" si="22"/>
        <v>0</v>
      </c>
      <c r="H53" s="75">
        <f t="shared" si="22"/>
        <v>579</v>
      </c>
      <c r="I53" s="95"/>
      <c r="J53" s="103"/>
    </row>
    <row r="57" customHeight="1" spans="1:9">
      <c r="A57" s="83" t="s">
        <v>45</v>
      </c>
      <c r="B57" s="84"/>
      <c r="C57" s="85" t="s">
        <v>46</v>
      </c>
      <c r="D57" s="85"/>
      <c r="E57" s="85" t="s">
        <v>47</v>
      </c>
      <c r="F57" s="85"/>
      <c r="G57" s="85" t="s">
        <v>48</v>
      </c>
      <c r="H57" s="85"/>
      <c r="I57" s="104" t="s">
        <v>49</v>
      </c>
    </row>
    <row r="58" customHeight="1" spans="1:9">
      <c r="A58" s="86">
        <f>E53</f>
        <v>0</v>
      </c>
      <c r="B58" s="87"/>
      <c r="C58" s="87">
        <f>H53</f>
        <v>579</v>
      </c>
      <c r="D58" s="87"/>
      <c r="E58" s="87">
        <f>F53</f>
        <v>579</v>
      </c>
      <c r="F58" s="87"/>
      <c r="G58" s="87">
        <f>G53</f>
        <v>0</v>
      </c>
      <c r="H58" s="87"/>
      <c r="I58" s="105">
        <f>A58-C58</f>
        <v>-579</v>
      </c>
    </row>
    <row r="60" customHeight="1" spans="1:9">
      <c r="A60" s="88" t="s">
        <v>50</v>
      </c>
      <c r="B60" s="89"/>
      <c r="C60" s="90" t="s">
        <v>51</v>
      </c>
      <c r="D60" s="88"/>
      <c r="E60" s="88" t="s">
        <v>52</v>
      </c>
      <c r="F60" s="88"/>
      <c r="G60" s="88" t="s">
        <v>53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13" workbookViewId="0">
      <selection activeCell="K16" sqref="K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/>
      <c r="G7" s="11"/>
      <c r="H7" s="10" t="s">
        <v>63</v>
      </c>
      <c r="I7" s="39"/>
      <c r="J7" s="40">
        <v>43411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3"/>
      <c r="J11" s="44"/>
      <c r="K11" s="45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>
        <v>0</v>
      </c>
      <c r="I12" s="43"/>
      <c r="J12" s="44"/>
      <c r="K12" s="46">
        <v>43405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>
        <v>0</v>
      </c>
      <c r="I13" s="43"/>
      <c r="J13" s="44"/>
      <c r="K13" s="46">
        <v>43409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>
        <v>0</v>
      </c>
      <c r="I14" s="43"/>
      <c r="J14" s="44"/>
      <c r="K14" s="46">
        <v>43405</v>
      </c>
    </row>
    <row r="15" ht="20.1" customHeight="1" spans="2:11">
      <c r="B15" s="23">
        <v>5</v>
      </c>
      <c r="C15" s="24"/>
      <c r="D15" s="25" t="s">
        <v>41</v>
      </c>
      <c r="E15" s="28" t="s">
        <v>78</v>
      </c>
      <c r="F15" s="28"/>
      <c r="G15" s="26">
        <v>95</v>
      </c>
      <c r="H15" s="26">
        <v>95</v>
      </c>
      <c r="I15" s="43"/>
      <c r="J15" s="44"/>
      <c r="K15" s="45" t="s">
        <v>79</v>
      </c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95</v>
      </c>
      <c r="H18" s="31">
        <f>SUM(H11:H17)</f>
        <v>95</v>
      </c>
      <c r="I18" s="47">
        <f>SUM(I11:J17)</f>
        <v>0</v>
      </c>
      <c r="J18" s="48"/>
      <c r="K18" s="49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0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95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1">
        <f>SUM(B21:J21)</f>
        <v>95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51</v>
      </c>
      <c r="G23" s="17" t="s">
        <v>83</v>
      </c>
      <c r="H23" s="17"/>
      <c r="I23" s="17"/>
      <c r="J23" s="17" t="s">
        <v>53</v>
      </c>
      <c r="K23" s="17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85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">
        <v>86</v>
      </c>
      <c r="K29" s="38"/>
    </row>
    <row r="30" ht="20.1" customHeight="1" spans="2:11">
      <c r="B30" s="8"/>
      <c r="C30" s="9"/>
      <c r="D30" s="10" t="s">
        <v>62</v>
      </c>
      <c r="E30" s="10"/>
      <c r="F30" s="11" t="s">
        <v>87</v>
      </c>
      <c r="G30" s="11"/>
      <c r="H30" s="10" t="s">
        <v>63</v>
      </c>
      <c r="I30" s="39"/>
      <c r="J30" s="40">
        <v>43411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52" t="s">
        <v>65</v>
      </c>
      <c r="K31" s="53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44</v>
      </c>
      <c r="J33" s="26"/>
      <c r="K33" s="54" t="s">
        <v>71</v>
      </c>
    </row>
    <row r="34" ht="20.1" customHeight="1" spans="2:11">
      <c r="B34" s="28">
        <v>1</v>
      </c>
      <c r="C34" s="28"/>
      <c r="D34" s="33" t="s">
        <v>92</v>
      </c>
      <c r="E34" s="34" t="s">
        <v>93</v>
      </c>
      <c r="F34" s="28"/>
      <c r="G34" s="26">
        <v>100</v>
      </c>
      <c r="H34" s="26">
        <v>3</v>
      </c>
      <c r="I34" s="43">
        <f>G34*H34</f>
        <v>300</v>
      </c>
      <c r="J34" s="44"/>
      <c r="K34" s="55" t="s">
        <v>94</v>
      </c>
    </row>
    <row r="35" ht="20.1" customHeight="1" spans="2:11">
      <c r="B35" s="28">
        <v>2</v>
      </c>
      <c r="C35" s="28"/>
      <c r="D35" s="33" t="s">
        <v>92</v>
      </c>
      <c r="E35" s="34" t="s">
        <v>95</v>
      </c>
      <c r="F35" s="28"/>
      <c r="G35" s="26">
        <v>200</v>
      </c>
      <c r="H35" s="26">
        <v>2</v>
      </c>
      <c r="I35" s="43">
        <f>G35*H35</f>
        <v>400</v>
      </c>
      <c r="J35" s="44"/>
      <c r="K35" s="55" t="s">
        <v>96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5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5</v>
      </c>
      <c r="I37" s="47">
        <f>SUM(I34:J36)</f>
        <v>700</v>
      </c>
      <c r="J37" s="48"/>
      <c r="K37" s="49"/>
    </row>
    <row r="38" ht="20.1" customHeight="1" spans="2:11">
      <c r="B38" s="17" t="s">
        <v>82</v>
      </c>
      <c r="C38" s="17"/>
      <c r="D38" s="17"/>
      <c r="E38" s="17"/>
      <c r="F38" s="17" t="s">
        <v>51</v>
      </c>
      <c r="G38" s="17" t="s">
        <v>83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2018-07-05T06:59:00Z</cp:lastPrinted>
  <dcterms:modified xsi:type="dcterms:W3CDTF">2018-12-06T02:24:50Z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