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<sst xmlns="http://schemas.openxmlformats.org/spreadsheetml/2006/main" count="99" uniqueCount="95">
  <si>
    <t>【借款报销单】</t>
  </si>
  <si>
    <t>团号：HMJB-250113-WFY460</t>
  </si>
  <si>
    <t>2025.2.8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</si>
  <si>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</si>
  <si>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</si>
  <si>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</si>
  <si>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</si>
  <si>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</si>
  <si>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</si>
  <si>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</si>
  <si>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</si>
  <si>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</si>
  <si>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</si>
  <si>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</si>
  <si>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</si>
  <si>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</si>
  <si>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</si>
  <si>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</si>
  <si>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</si>
  <si>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</si>
  <si>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</si>
  <si>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</si>
  <si>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</si>
  <si>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</si>
  <si>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</si>
  <si>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</si>
  <si>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</si>
  <si>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</si>
  <si>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</si>
  <si>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</si>
  <si>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</si>
  <si>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</si>
  <si>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</si>
  <si>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</si>
  <si>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</si>
  <si>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</si>
  <si>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</si>
  <si>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</si>
  <si>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</si>
  <si>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</si>
  <si>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</si>
  <si>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</si>
  <si>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暖宝宝</t>
  </si>
  <si>
    <t>活动采买</t>
  </si>
  <si>
    <t>小包纸巾</t>
  </si>
  <si>
    <t>湿纸巾</t>
  </si>
  <si>
    <t>U盘</t>
  </si>
  <si>
    <t>U盘（现场买的）</t>
  </si>
  <si>
    <t>会场邮筒2个</t>
  </si>
  <si>
    <t>良渚驿站摆件</t>
  </si>
  <si>
    <t>产品展示-亚克力</t>
  </si>
  <si>
    <t>团建- 打分牌、可擦笔、板擦</t>
  </si>
  <si>
    <t>团建-农夫山泉380ml</t>
  </si>
  <si>
    <t>灰色礼品包快递费</t>
  </si>
  <si>
    <t>邮费 康辉马甲</t>
  </si>
  <si>
    <t>邮费 制作物</t>
  </si>
  <si>
    <t xml:space="preserve">依云水-京东外卖 </t>
  </si>
  <si>
    <t xml:space="preserve">巴黎水-京东外卖 </t>
  </si>
  <si>
    <t>充短信费用</t>
  </si>
  <si>
    <t>硬币 ，顺丰同城- 公司</t>
  </si>
  <si>
    <t>零食篮子</t>
  </si>
  <si>
    <t>零食1</t>
  </si>
  <si>
    <t>零食2</t>
  </si>
  <si>
    <t>零食3</t>
  </si>
  <si>
    <t>一次性手套+酒精湿巾</t>
  </si>
  <si>
    <t>亚克力胸牌打样</t>
  </si>
  <si>
    <t>晚宴主桌音符牌</t>
  </si>
  <si>
    <t xml:space="preserve">二维码打印 </t>
  </si>
  <si>
    <t>团建服饰-电音风
（45.89+47+152+415.5+152）</t>
  </si>
  <si>
    <t xml:space="preserve">团建服饰-蒸汽朋克风 （203.8+159.06+242.93+187.06+82.94+139）
</t>
  </si>
  <si>
    <t>团建服饰-美式复古风 （246.9+358+143.39+55.94+59.35）</t>
  </si>
  <si>
    <t xml:space="preserve">团建服饰-重金属风 
（328.67+40.42+187.3+299.8+39.6+138.55）
</t>
  </si>
  <si>
    <t>团建服饰-爵士风
（202.73+107.2+170.95+197.4+40.72）</t>
  </si>
  <si>
    <t>团建服饰-摇滚风</t>
  </si>
  <si>
    <t>白蛇传表演服装
狐尾草22、扇子15.6、竹楼34.3、魔术花23.8、4套衣服（208+195.2+168+168）</t>
  </si>
  <si>
    <t>血气舞蹈表演服装
（145.6+345+489.3+478.6）</t>
  </si>
  <si>
    <t>北区凝血节目表演服装
（112.86+298.55+65+48.23+5.69+238+208+159.8+449.5+57+运费23+97+81）</t>
  </si>
  <si>
    <t>影子舞表演-白幕布</t>
  </si>
  <si>
    <t>三句半表演（道具269+423.76）</t>
  </si>
  <si>
    <t>影动沃芬道具</t>
  </si>
  <si>
    <t>小礼品-郭丹</t>
  </si>
  <si>
    <t>邮费（活动结束邮寄）</t>
  </si>
  <si>
    <t>餐费-聚泓阁（500定金+餐费）</t>
  </si>
  <si>
    <t>包-团建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</si>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</sst>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8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06"/>
  <sheetViews>
    <sheetView tabSelected="1" zoomScale="52" zoomScaleNormal="52" topLeftCell="A80" workbookViewId="0">
      <selection activeCell="L94" sqref="L94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55.2211538461538" customWidth="1"/>
    <col min="10" max="10" width="39.4711538461538" customWidth="1"/>
    <col min="11" max="11" width="39.5769230769231" customWidth="1"/>
    <col min="13" max="13" width="10.37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25" t="s">
        <v>1</v>
      </c>
      <c r="I4" s="25"/>
      <c r="J4" s="34" t="s">
        <v>2</v>
      </c>
    </row>
    <row r="5" customHeight="1" spans="8:10">
      <c r="H5" s="26"/>
      <c r="I5" s="26"/>
      <c r="J5" s="35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>
        <v>1</v>
      </c>
      <c r="E8" s="12">
        <f>C8*D8</f>
        <v>0</v>
      </c>
      <c r="F8" s="12">
        <v>0</v>
      </c>
      <c r="G8" s="12">
        <v>0</v>
      </c>
      <c r="H8" s="12">
        <f>F8+G8</f>
        <v>0</v>
      </c>
      <c r="I8" s="36"/>
      <c r="J8" s="37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6"/>
      <c r="J9" s="38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6"/>
      <c r="J10" s="38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6"/>
      <c r="J11" s="38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6"/>
      <c r="J12" s="38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1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9"/>
      <c r="J13" s="40"/>
    </row>
    <row r="14" customHeight="1" spans="1:10">
      <c r="A14" s="17">
        <v>2</v>
      </c>
      <c r="B14" s="18" t="s">
        <v>18</v>
      </c>
      <c r="C14" s="19">
        <v>0</v>
      </c>
      <c r="D14" s="17">
        <v>1</v>
      </c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6"/>
      <c r="J14" s="37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6"/>
      <c r="J15" s="38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1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9"/>
      <c r="J16" s="40"/>
    </row>
    <row r="17" customHeight="1" spans="1:10">
      <c r="A17" s="10">
        <v>3</v>
      </c>
      <c r="B17" s="11" t="s">
        <v>21</v>
      </c>
      <c r="C17" s="12">
        <v>0</v>
      </c>
      <c r="D17" s="13">
        <v>1</v>
      </c>
      <c r="E17" s="12">
        <f>C17*D17</f>
        <v>0</v>
      </c>
      <c r="F17" s="12">
        <v>0</v>
      </c>
      <c r="G17" s="12">
        <v>0</v>
      </c>
      <c r="H17" s="12">
        <f>F17</f>
        <v>0</v>
      </c>
      <c r="I17" s="36"/>
      <c r="J17" s="41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6"/>
      <c r="J18" s="42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6"/>
      <c r="J19" s="42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6"/>
      <c r="J20" s="42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6"/>
      <c r="J21" s="42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6"/>
      <c r="J22" s="42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1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9"/>
      <c r="J23" s="43"/>
    </row>
    <row r="24" customHeight="1" spans="1:10">
      <c r="A24" s="10">
        <v>4</v>
      </c>
      <c r="B24" s="11" t="s">
        <v>24</v>
      </c>
      <c r="C24" s="12">
        <v>0</v>
      </c>
      <c r="D24" s="13">
        <v>1</v>
      </c>
      <c r="E24" s="12">
        <f>C24*D24</f>
        <v>0</v>
      </c>
      <c r="F24" s="12">
        <v>0</v>
      </c>
      <c r="G24" s="12">
        <v>0</v>
      </c>
      <c r="H24" s="12">
        <v>0</v>
      </c>
      <c r="I24" s="36"/>
      <c r="J24" s="41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6"/>
      <c r="J25" s="42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6"/>
      <c r="J26" s="42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6"/>
      <c r="J27" s="42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6"/>
      <c r="J28" s="42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2" si="2">F29+G29</f>
        <v>0</v>
      </c>
      <c r="I29" s="36"/>
      <c r="J29" s="42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1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9"/>
      <c r="J30" s="43"/>
    </row>
    <row r="31" customHeight="1" spans="1:10">
      <c r="A31" s="17">
        <v>5</v>
      </c>
      <c r="B31" s="18" t="s">
        <v>27</v>
      </c>
      <c r="C31" s="18">
        <v>0</v>
      </c>
      <c r="D31" s="17">
        <v>1</v>
      </c>
      <c r="E31" s="28">
        <f>C31*D31</f>
        <v>0</v>
      </c>
      <c r="F31" s="12">
        <v>0</v>
      </c>
      <c r="G31" s="12">
        <v>0</v>
      </c>
      <c r="H31" s="12">
        <f t="shared" si="2"/>
        <v>0</v>
      </c>
      <c r="I31" s="44"/>
      <c r="J31" s="37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2"/>
        <v>0</v>
      </c>
      <c r="I32" s="36"/>
      <c r="J32" s="38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2"/>
        <v>0</v>
      </c>
      <c r="I33" s="44"/>
      <c r="J33" s="38"/>
    </row>
    <row r="34" customHeight="1" spans="1:10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4">F34+G34</f>
        <v>0</v>
      </c>
      <c r="I34" s="44"/>
      <c r="J34" s="38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1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9"/>
      <c r="J35" s="40"/>
    </row>
    <row r="36" customHeight="1" spans="1:10">
      <c r="A36" s="10">
        <v>6</v>
      </c>
      <c r="B36" s="11" t="s">
        <v>30</v>
      </c>
      <c r="C36" s="12">
        <v>0</v>
      </c>
      <c r="D36" s="13">
        <v>1</v>
      </c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4"/>
      <c r="J36" s="37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36"/>
      <c r="J37" s="42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36"/>
      <c r="J38" s="42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36"/>
      <c r="J39" s="42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1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39"/>
      <c r="J40" s="43"/>
    </row>
    <row r="41" customHeight="1" spans="1:10">
      <c r="A41" s="10">
        <v>7</v>
      </c>
      <c r="B41" s="11" t="s">
        <v>33</v>
      </c>
      <c r="C41" s="12">
        <v>0</v>
      </c>
      <c r="D41" s="13">
        <v>1</v>
      </c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36"/>
      <c r="J41" s="45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36"/>
      <c r="J42" s="46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36"/>
      <c r="J43" s="46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36"/>
      <c r="J44" s="46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1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39"/>
      <c r="J45" s="47"/>
    </row>
    <row r="46" customHeight="1" spans="1:10">
      <c r="A46" s="10">
        <v>8</v>
      </c>
      <c r="B46" s="11" t="s">
        <v>35</v>
      </c>
      <c r="C46" s="12">
        <v>0</v>
      </c>
      <c r="D46" s="13">
        <v>1</v>
      </c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36"/>
      <c r="J46" s="41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36"/>
      <c r="J47" s="42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1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39"/>
      <c r="J48" s="43"/>
    </row>
    <row r="49" customHeight="1" spans="1:10">
      <c r="A49" s="10">
        <v>9</v>
      </c>
      <c r="B49" s="11" t="s">
        <v>38</v>
      </c>
      <c r="C49" s="12">
        <v>0</v>
      </c>
      <c r="D49" s="13">
        <v>1</v>
      </c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36"/>
      <c r="J49" s="37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36"/>
      <c r="J50" s="38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36"/>
      <c r="J51" s="38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1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39"/>
      <c r="J52" s="40"/>
    </row>
    <row r="53" ht="27" customHeight="1" spans="1:10">
      <c r="A53" s="17">
        <v>10</v>
      </c>
      <c r="B53" s="11" t="s">
        <v>41</v>
      </c>
      <c r="C53" s="12">
        <v>20000</v>
      </c>
      <c r="D53" s="13">
        <v>1</v>
      </c>
      <c r="E53" s="12">
        <f>C53*D53</f>
        <v>20000</v>
      </c>
      <c r="F53" s="32">
        <v>251.3</v>
      </c>
      <c r="G53" s="32">
        <v>0</v>
      </c>
      <c r="H53" s="32">
        <f>F53+G53</f>
        <v>251.3</v>
      </c>
      <c r="I53" s="48" t="s">
        <v>42</v>
      </c>
      <c r="J53" s="45" t="s">
        <v>43</v>
      </c>
    </row>
    <row r="54" ht="27" customHeight="1" spans="1:10">
      <c r="A54" s="23"/>
      <c r="B54" s="11"/>
      <c r="C54" s="12"/>
      <c r="D54" s="13"/>
      <c r="E54" s="12"/>
      <c r="F54" s="32">
        <v>233.1</v>
      </c>
      <c r="G54" s="32">
        <v>0</v>
      </c>
      <c r="H54" s="32">
        <f>F54+G54</f>
        <v>233.1</v>
      </c>
      <c r="I54" s="48" t="s">
        <v>44</v>
      </c>
      <c r="J54" s="46"/>
    </row>
    <row r="55" ht="27" customHeight="1" spans="1:10">
      <c r="A55" s="23"/>
      <c r="B55" s="11"/>
      <c r="C55" s="12"/>
      <c r="D55" s="13"/>
      <c r="E55" s="12"/>
      <c r="F55" s="32">
        <v>179.8</v>
      </c>
      <c r="G55" s="32">
        <v>0</v>
      </c>
      <c r="H55" s="32">
        <f>F55+G55</f>
        <v>179.8</v>
      </c>
      <c r="I55" s="48" t="s">
        <v>45</v>
      </c>
      <c r="J55" s="46"/>
    </row>
    <row r="56" ht="27" customHeight="1" spans="1:10">
      <c r="A56" s="23"/>
      <c r="B56" s="11"/>
      <c r="C56" s="12"/>
      <c r="D56" s="13"/>
      <c r="E56" s="12"/>
      <c r="F56" s="32">
        <v>49.8</v>
      </c>
      <c r="G56" s="32">
        <v>0</v>
      </c>
      <c r="H56" s="32">
        <f>F56+G56</f>
        <v>49.8</v>
      </c>
      <c r="I56" s="48" t="s">
        <v>46</v>
      </c>
      <c r="J56" s="46"/>
    </row>
    <row r="57" ht="27" customHeight="1" spans="1:10">
      <c r="A57" s="23"/>
      <c r="B57" s="11"/>
      <c r="C57" s="12"/>
      <c r="D57" s="13"/>
      <c r="E57" s="12"/>
      <c r="F57" s="32">
        <v>91.3</v>
      </c>
      <c r="G57" s="32">
        <v>0</v>
      </c>
      <c r="H57" s="32">
        <f t="shared" ref="H57:H86" si="13">F57+G57</f>
        <v>91.3</v>
      </c>
      <c r="I57" s="48" t="s">
        <v>47</v>
      </c>
      <c r="J57" s="46"/>
    </row>
    <row r="58" ht="27" customHeight="1" spans="1:10">
      <c r="A58" s="23"/>
      <c r="B58" s="11"/>
      <c r="C58" s="12"/>
      <c r="D58" s="13"/>
      <c r="E58" s="12"/>
      <c r="F58" s="32">
        <v>1025.41</v>
      </c>
      <c r="G58" s="32">
        <v>0</v>
      </c>
      <c r="H58" s="32">
        <f t="shared" si="13"/>
        <v>1025.41</v>
      </c>
      <c r="I58" s="48" t="s">
        <v>48</v>
      </c>
      <c r="J58" s="46"/>
    </row>
    <row r="59" ht="27" customHeight="1" spans="1:10">
      <c r="A59" s="23"/>
      <c r="B59" s="11"/>
      <c r="C59" s="12"/>
      <c r="D59" s="13"/>
      <c r="E59" s="12"/>
      <c r="F59" s="32">
        <v>609</v>
      </c>
      <c r="G59" s="32">
        <v>0</v>
      </c>
      <c r="H59" s="32">
        <f t="shared" si="13"/>
        <v>609</v>
      </c>
      <c r="I59" s="48" t="s">
        <v>49</v>
      </c>
      <c r="J59" s="46"/>
    </row>
    <row r="60" ht="27" customHeight="1" spans="1:10">
      <c r="A60" s="23"/>
      <c r="B60" s="11"/>
      <c r="C60" s="12"/>
      <c r="D60" s="13"/>
      <c r="E60" s="12"/>
      <c r="F60" s="32">
        <v>29.8</v>
      </c>
      <c r="G60" s="32">
        <v>0</v>
      </c>
      <c r="H60" s="32">
        <f t="shared" si="13"/>
        <v>29.8</v>
      </c>
      <c r="I60" s="48" t="s">
        <v>50</v>
      </c>
      <c r="J60" s="46"/>
    </row>
    <row r="61" ht="27" customHeight="1" spans="1:10">
      <c r="A61" s="23"/>
      <c r="B61" s="11"/>
      <c r="C61" s="12"/>
      <c r="D61" s="13"/>
      <c r="E61" s="12"/>
      <c r="F61" s="32">
        <v>266</v>
      </c>
      <c r="G61" s="32">
        <v>0</v>
      </c>
      <c r="H61" s="32">
        <f t="shared" si="13"/>
        <v>266</v>
      </c>
      <c r="I61" s="48" t="s">
        <v>51</v>
      </c>
      <c r="J61" s="46"/>
    </row>
    <row r="62" ht="27" customHeight="1" spans="1:10">
      <c r="A62" s="23"/>
      <c r="B62" s="11"/>
      <c r="C62" s="12"/>
      <c r="D62" s="13"/>
      <c r="E62" s="12"/>
      <c r="F62" s="32">
        <v>124.8</v>
      </c>
      <c r="G62" s="32">
        <v>0</v>
      </c>
      <c r="H62" s="32">
        <f t="shared" si="13"/>
        <v>124.8</v>
      </c>
      <c r="I62" s="48" t="s">
        <v>52</v>
      </c>
      <c r="J62" s="46"/>
    </row>
    <row r="63" ht="27" customHeight="1" spans="1:10">
      <c r="A63" s="23"/>
      <c r="B63" s="11"/>
      <c r="C63" s="12"/>
      <c r="D63" s="13"/>
      <c r="E63" s="12"/>
      <c r="F63" s="32">
        <v>50.4</v>
      </c>
      <c r="G63" s="32">
        <v>0</v>
      </c>
      <c r="H63" s="32">
        <f t="shared" si="13"/>
        <v>50.4</v>
      </c>
      <c r="I63" s="48" t="s">
        <v>53</v>
      </c>
      <c r="J63" s="46"/>
    </row>
    <row r="64" ht="27" customHeight="1" spans="1:10">
      <c r="A64" s="23"/>
      <c r="B64" s="11"/>
      <c r="C64" s="12"/>
      <c r="D64" s="13"/>
      <c r="E64" s="12"/>
      <c r="F64" s="32">
        <v>29.7</v>
      </c>
      <c r="G64" s="32">
        <v>0</v>
      </c>
      <c r="H64" s="32">
        <f t="shared" si="13"/>
        <v>29.7</v>
      </c>
      <c r="I64" s="49" t="s">
        <v>54</v>
      </c>
      <c r="J64" s="46"/>
    </row>
    <row r="65" ht="27" customHeight="1" spans="1:10">
      <c r="A65" s="23"/>
      <c r="B65" s="11"/>
      <c r="C65" s="12"/>
      <c r="D65" s="13"/>
      <c r="E65" s="12"/>
      <c r="F65" s="57">
        <v>28.8</v>
      </c>
      <c r="G65" s="57">
        <v>0</v>
      </c>
      <c r="H65" s="57">
        <f t="shared" si="13"/>
        <v>28.8</v>
      </c>
      <c r="I65" s="48" t="s">
        <v>55</v>
      </c>
      <c r="J65" s="46"/>
    </row>
    <row r="66" ht="27" customHeight="1" spans="1:10">
      <c r="A66" s="23"/>
      <c r="B66" s="11"/>
      <c r="C66" s="12"/>
      <c r="D66" s="13"/>
      <c r="E66" s="12"/>
      <c r="F66" s="57">
        <v>132.86</v>
      </c>
      <c r="G66" s="57">
        <v>0</v>
      </c>
      <c r="H66" s="57">
        <f t="shared" si="13"/>
        <v>132.86</v>
      </c>
      <c r="I66" s="48" t="s">
        <v>56</v>
      </c>
      <c r="J66" s="46"/>
    </row>
    <row r="67" ht="27" customHeight="1" spans="1:10">
      <c r="A67" s="23"/>
      <c r="B67" s="11"/>
      <c r="C67" s="12"/>
      <c r="D67" s="13"/>
      <c r="E67" s="12"/>
      <c r="F67" s="57">
        <v>57.22</v>
      </c>
      <c r="G67" s="57">
        <v>0</v>
      </c>
      <c r="H67" s="57">
        <f t="shared" si="13"/>
        <v>57.22</v>
      </c>
      <c r="I67" s="48" t="s">
        <v>57</v>
      </c>
      <c r="J67" s="46"/>
    </row>
    <row r="68" ht="27" customHeight="1" spans="1:10">
      <c r="A68" s="23"/>
      <c r="B68" s="11"/>
      <c r="C68" s="12"/>
      <c r="D68" s="13"/>
      <c r="E68" s="12"/>
      <c r="F68" s="32">
        <v>100</v>
      </c>
      <c r="G68" s="32">
        <v>0</v>
      </c>
      <c r="H68" s="32">
        <f t="shared" si="13"/>
        <v>100</v>
      </c>
      <c r="I68" s="48" t="s">
        <v>58</v>
      </c>
      <c r="J68" s="46"/>
    </row>
    <row r="69" ht="27" customHeight="1" spans="1:10">
      <c r="A69" s="23"/>
      <c r="B69" s="11"/>
      <c r="C69" s="12"/>
      <c r="D69" s="13"/>
      <c r="E69" s="12"/>
      <c r="F69" s="32">
        <v>40.02</v>
      </c>
      <c r="G69" s="32">
        <v>0</v>
      </c>
      <c r="H69" s="32">
        <f t="shared" si="13"/>
        <v>40.02</v>
      </c>
      <c r="I69" s="48" t="s">
        <v>59</v>
      </c>
      <c r="J69" s="46"/>
    </row>
    <row r="70" ht="27" customHeight="1" spans="1:10">
      <c r="A70" s="23"/>
      <c r="B70" s="11"/>
      <c r="C70" s="12"/>
      <c r="D70" s="13"/>
      <c r="E70" s="12"/>
      <c r="F70" s="32">
        <v>99.8</v>
      </c>
      <c r="G70" s="32">
        <v>0</v>
      </c>
      <c r="H70" s="32">
        <f t="shared" si="13"/>
        <v>99.8</v>
      </c>
      <c r="I70" s="48" t="s">
        <v>60</v>
      </c>
      <c r="J70" s="46"/>
    </row>
    <row r="71" ht="27" customHeight="1" spans="1:10">
      <c r="A71" s="23"/>
      <c r="B71" s="11"/>
      <c r="C71" s="12"/>
      <c r="D71" s="13"/>
      <c r="E71" s="12"/>
      <c r="F71" s="32">
        <v>1462</v>
      </c>
      <c r="G71" s="32">
        <v>0</v>
      </c>
      <c r="H71" s="32">
        <f t="shared" si="13"/>
        <v>1462</v>
      </c>
      <c r="I71" s="49" t="s">
        <v>61</v>
      </c>
      <c r="J71" s="46"/>
    </row>
    <row r="72" ht="27" customHeight="1" spans="1:10">
      <c r="A72" s="23"/>
      <c r="B72" s="11"/>
      <c r="C72" s="12"/>
      <c r="D72" s="13"/>
      <c r="E72" s="12"/>
      <c r="F72" s="32">
        <v>617.28</v>
      </c>
      <c r="G72" s="32">
        <v>0</v>
      </c>
      <c r="H72" s="32">
        <f t="shared" si="13"/>
        <v>617.28</v>
      </c>
      <c r="I72" s="49" t="s">
        <v>62</v>
      </c>
      <c r="J72" s="46"/>
    </row>
    <row r="73" ht="27" customHeight="1" spans="1:10">
      <c r="A73" s="23"/>
      <c r="B73" s="11"/>
      <c r="C73" s="12"/>
      <c r="D73" s="13"/>
      <c r="E73" s="12"/>
      <c r="F73" s="32">
        <v>331.52</v>
      </c>
      <c r="G73" s="32">
        <v>0</v>
      </c>
      <c r="H73" s="32">
        <f t="shared" si="13"/>
        <v>331.52</v>
      </c>
      <c r="I73" s="49" t="s">
        <v>63</v>
      </c>
      <c r="J73" s="46"/>
    </row>
    <row r="74" ht="27" customHeight="1" spans="1:11">
      <c r="A74" s="23"/>
      <c r="B74" s="11"/>
      <c r="C74" s="12"/>
      <c r="D74" s="13"/>
      <c r="E74" s="12"/>
      <c r="F74" s="32">
        <v>36.7</v>
      </c>
      <c r="G74" s="32">
        <v>0</v>
      </c>
      <c r="H74" s="32">
        <f t="shared" si="13"/>
        <v>36.7</v>
      </c>
      <c r="I74" s="49" t="s">
        <v>64</v>
      </c>
      <c r="J74" s="46"/>
      <c r="K74" s="58"/>
    </row>
    <row r="75" ht="27" customHeight="1" spans="1:10">
      <c r="A75" s="23"/>
      <c r="B75" s="11"/>
      <c r="C75" s="12"/>
      <c r="D75" s="13"/>
      <c r="E75" s="12"/>
      <c r="F75" s="32">
        <v>33</v>
      </c>
      <c r="G75" s="32">
        <v>0</v>
      </c>
      <c r="H75" s="32">
        <f t="shared" si="13"/>
        <v>33</v>
      </c>
      <c r="I75" s="49" t="s">
        <v>65</v>
      </c>
      <c r="J75" s="46"/>
    </row>
    <row r="76" ht="27" customHeight="1" spans="1:10">
      <c r="A76" s="23"/>
      <c r="B76" s="11"/>
      <c r="C76" s="12"/>
      <c r="D76" s="13"/>
      <c r="E76" s="12"/>
      <c r="F76" s="32">
        <v>118.8</v>
      </c>
      <c r="G76" s="32">
        <v>0</v>
      </c>
      <c r="H76" s="32">
        <f t="shared" si="13"/>
        <v>118.8</v>
      </c>
      <c r="I76" s="49" t="s">
        <v>66</v>
      </c>
      <c r="J76" s="46"/>
    </row>
    <row r="77" ht="29" customHeight="1" spans="1:10">
      <c r="A77" s="23"/>
      <c r="B77" s="11"/>
      <c r="C77" s="12"/>
      <c r="D77" s="13"/>
      <c r="E77" s="12"/>
      <c r="F77" s="32">
        <v>5</v>
      </c>
      <c r="G77" s="32">
        <v>0</v>
      </c>
      <c r="H77" s="32">
        <f t="shared" si="13"/>
        <v>5</v>
      </c>
      <c r="I77" s="59" t="s">
        <v>67</v>
      </c>
      <c r="J77" s="46"/>
    </row>
    <row r="78" ht="40" customHeight="1" spans="1:10">
      <c r="A78" s="23"/>
      <c r="B78" s="11"/>
      <c r="C78" s="12"/>
      <c r="D78" s="13"/>
      <c r="E78" s="12"/>
      <c r="F78" s="32">
        <v>812.39</v>
      </c>
      <c r="G78" s="32">
        <v>0</v>
      </c>
      <c r="H78" s="32">
        <f t="shared" si="13"/>
        <v>812.39</v>
      </c>
      <c r="I78" s="60" t="s">
        <v>68</v>
      </c>
      <c r="J78" s="46"/>
    </row>
    <row r="79" ht="40" customHeight="1" spans="1:10">
      <c r="A79" s="23"/>
      <c r="B79" s="11"/>
      <c r="C79" s="12"/>
      <c r="D79" s="13"/>
      <c r="E79" s="12"/>
      <c r="F79" s="32">
        <v>1014.79</v>
      </c>
      <c r="G79" s="32">
        <v>0</v>
      </c>
      <c r="H79" s="32">
        <f t="shared" si="13"/>
        <v>1014.79</v>
      </c>
      <c r="I79" s="60" t="s">
        <v>69</v>
      </c>
      <c r="J79" s="46"/>
    </row>
    <row r="80" ht="40" customHeight="1" spans="1:10">
      <c r="A80" s="23"/>
      <c r="B80" s="11"/>
      <c r="C80" s="12"/>
      <c r="D80" s="13"/>
      <c r="E80" s="12"/>
      <c r="F80" s="32">
        <v>863.58</v>
      </c>
      <c r="G80" s="32">
        <v>0</v>
      </c>
      <c r="H80" s="32">
        <f t="shared" si="13"/>
        <v>863.58</v>
      </c>
      <c r="I80" s="60" t="s">
        <v>70</v>
      </c>
      <c r="J80" s="46"/>
    </row>
    <row r="81" ht="40" customHeight="1" spans="1:10">
      <c r="A81" s="23"/>
      <c r="B81" s="11"/>
      <c r="C81" s="12"/>
      <c r="D81" s="13"/>
      <c r="E81" s="12"/>
      <c r="F81" s="32">
        <v>1034.34</v>
      </c>
      <c r="G81" s="32">
        <v>0</v>
      </c>
      <c r="H81" s="32">
        <f t="shared" si="13"/>
        <v>1034.34</v>
      </c>
      <c r="I81" s="60" t="s">
        <v>71</v>
      </c>
      <c r="J81" s="46"/>
    </row>
    <row r="82" ht="40" customHeight="1" spans="1:10">
      <c r="A82" s="23"/>
      <c r="B82" s="11"/>
      <c r="C82" s="12"/>
      <c r="D82" s="13"/>
      <c r="E82" s="12"/>
      <c r="F82" s="32">
        <v>719</v>
      </c>
      <c r="G82" s="32">
        <v>0</v>
      </c>
      <c r="H82" s="32">
        <f t="shared" si="13"/>
        <v>719</v>
      </c>
      <c r="I82" s="60" t="s">
        <v>72</v>
      </c>
      <c r="J82" s="46"/>
    </row>
    <row r="83" ht="40" customHeight="1" spans="1:10">
      <c r="A83" s="23"/>
      <c r="B83" s="11"/>
      <c r="C83" s="12"/>
      <c r="D83" s="13"/>
      <c r="E83" s="12"/>
      <c r="F83" s="32">
        <v>562.5</v>
      </c>
      <c r="G83" s="32">
        <v>0</v>
      </c>
      <c r="H83" s="32">
        <f t="shared" si="13"/>
        <v>562.5</v>
      </c>
      <c r="I83" s="61" t="s">
        <v>73</v>
      </c>
      <c r="J83" s="46"/>
    </row>
    <row r="84" ht="50" customHeight="1" spans="1:10">
      <c r="A84" s="23"/>
      <c r="B84" s="11"/>
      <c r="C84" s="12"/>
      <c r="D84" s="13"/>
      <c r="E84" s="12"/>
      <c r="F84" s="32">
        <v>834.9</v>
      </c>
      <c r="G84" s="32">
        <v>0</v>
      </c>
      <c r="H84" s="32">
        <f t="shared" si="13"/>
        <v>834.9</v>
      </c>
      <c r="I84" s="60" t="s">
        <v>74</v>
      </c>
      <c r="J84" s="46"/>
    </row>
    <row r="85" ht="40" customHeight="1" spans="1:10">
      <c r="A85" s="23"/>
      <c r="B85" s="11"/>
      <c r="C85" s="12"/>
      <c r="D85" s="13"/>
      <c r="E85" s="12"/>
      <c r="F85" s="32">
        <v>1452.5</v>
      </c>
      <c r="G85" s="32">
        <v>0</v>
      </c>
      <c r="H85" s="32">
        <f t="shared" si="13"/>
        <v>1452.5</v>
      </c>
      <c r="I85" s="59" t="s">
        <v>75</v>
      </c>
      <c r="J85" s="46"/>
    </row>
    <row r="86" ht="50" customHeight="1" spans="1:10">
      <c r="A86" s="23"/>
      <c r="B86" s="11"/>
      <c r="C86" s="12"/>
      <c r="D86" s="13"/>
      <c r="E86" s="12"/>
      <c r="F86" s="57">
        <v>1843.63</v>
      </c>
      <c r="G86" s="57">
        <v>0</v>
      </c>
      <c r="H86" s="57">
        <f t="shared" si="13"/>
        <v>1843.63</v>
      </c>
      <c r="I86" s="60" t="s">
        <v>76</v>
      </c>
      <c r="J86" s="46"/>
    </row>
    <row r="87" ht="36" customHeight="1" spans="1:10">
      <c r="A87" s="23"/>
      <c r="B87" s="11"/>
      <c r="C87" s="12"/>
      <c r="D87" s="13"/>
      <c r="E87" s="12"/>
      <c r="F87" s="32">
        <v>270</v>
      </c>
      <c r="G87" s="32">
        <v>0</v>
      </c>
      <c r="H87" s="32">
        <f t="shared" ref="H87:H97" si="14">F87+G87</f>
        <v>270</v>
      </c>
      <c r="I87" s="62" t="s">
        <v>77</v>
      </c>
      <c r="J87" s="46"/>
    </row>
    <row r="88" ht="36" customHeight="1" spans="1:10">
      <c r="A88" s="23"/>
      <c r="B88" s="11"/>
      <c r="C88" s="12"/>
      <c r="D88" s="13"/>
      <c r="E88" s="12"/>
      <c r="F88" s="32">
        <v>692.76</v>
      </c>
      <c r="G88" s="32">
        <v>0</v>
      </c>
      <c r="H88" s="32">
        <f t="shared" si="14"/>
        <v>692.76</v>
      </c>
      <c r="I88" s="59" t="s">
        <v>78</v>
      </c>
      <c r="J88" s="46"/>
    </row>
    <row r="89" ht="36" customHeight="1" spans="1:10">
      <c r="A89" s="23"/>
      <c r="B89" s="11"/>
      <c r="C89" s="12"/>
      <c r="D89" s="13"/>
      <c r="E89" s="12"/>
      <c r="F89" s="32">
        <v>180.35</v>
      </c>
      <c r="G89" s="32">
        <v>0</v>
      </c>
      <c r="H89" s="32">
        <f t="shared" si="14"/>
        <v>180.35</v>
      </c>
      <c r="I89" s="63" t="s">
        <v>79</v>
      </c>
      <c r="J89" s="46"/>
    </row>
    <row r="90" ht="36" customHeight="1" spans="1:10">
      <c r="A90" s="23"/>
      <c r="B90" s="11"/>
      <c r="C90" s="12"/>
      <c r="D90" s="13"/>
      <c r="E90" s="12"/>
      <c r="F90" s="57">
        <v>784</v>
      </c>
      <c r="G90" s="57">
        <v>0</v>
      </c>
      <c r="H90" s="57">
        <f t="shared" si="14"/>
        <v>784</v>
      </c>
      <c r="I90" s="63" t="s">
        <v>80</v>
      </c>
      <c r="J90" s="46"/>
    </row>
    <row r="91" ht="36" customHeight="1" spans="1:10">
      <c r="A91" s="23"/>
      <c r="B91" s="11"/>
      <c r="C91" s="12"/>
      <c r="D91" s="13"/>
      <c r="E91" s="12"/>
      <c r="F91" s="57">
        <v>383.56</v>
      </c>
      <c r="G91" s="57">
        <v>0</v>
      </c>
      <c r="H91" s="57">
        <f t="shared" si="14"/>
        <v>383.56</v>
      </c>
      <c r="I91" s="63" t="s">
        <v>80</v>
      </c>
      <c r="J91" s="46"/>
    </row>
    <row r="92" ht="36" customHeight="1" spans="1:10">
      <c r="A92" s="23"/>
      <c r="B92" s="11"/>
      <c r="C92" s="12"/>
      <c r="D92" s="13"/>
      <c r="E92" s="12"/>
      <c r="F92" s="57">
        <v>36</v>
      </c>
      <c r="G92" s="57">
        <v>0</v>
      </c>
      <c r="H92" s="57">
        <f t="shared" si="14"/>
        <v>36</v>
      </c>
      <c r="I92" s="60" t="s">
        <v>81</v>
      </c>
      <c r="J92" s="46"/>
    </row>
    <row r="93" ht="36" customHeight="1" spans="1:10">
      <c r="A93" s="23"/>
      <c r="B93" s="11"/>
      <c r="C93" s="12"/>
      <c r="D93" s="13"/>
      <c r="E93" s="12"/>
      <c r="F93" s="57">
        <v>389.5</v>
      </c>
      <c r="G93" s="57">
        <v>0</v>
      </c>
      <c r="H93" s="57">
        <f t="shared" si="14"/>
        <v>389.5</v>
      </c>
      <c r="I93" s="60" t="s">
        <v>81</v>
      </c>
      <c r="J93" s="46"/>
    </row>
    <row r="94" ht="36" customHeight="1" spans="1:10">
      <c r="A94" s="23"/>
      <c r="B94" s="11"/>
      <c r="C94" s="12"/>
      <c r="D94" s="13"/>
      <c r="E94" s="12"/>
      <c r="F94" s="57">
        <v>17.6</v>
      </c>
      <c r="G94" s="57">
        <v>0</v>
      </c>
      <c r="H94" s="57">
        <f t="shared" si="14"/>
        <v>17.6</v>
      </c>
      <c r="I94" s="60" t="s">
        <v>81</v>
      </c>
      <c r="J94" s="46"/>
    </row>
    <row r="95" ht="36" customHeight="1" spans="1:10">
      <c r="A95" s="23"/>
      <c r="B95" s="11"/>
      <c r="C95" s="12"/>
      <c r="D95" s="13"/>
      <c r="E95" s="12"/>
      <c r="F95" s="57">
        <v>17.1</v>
      </c>
      <c r="G95" s="57">
        <v>0</v>
      </c>
      <c r="H95" s="57">
        <f t="shared" si="14"/>
        <v>17.1</v>
      </c>
      <c r="I95" s="60" t="s">
        <v>81</v>
      </c>
      <c r="J95" s="46"/>
    </row>
    <row r="96" ht="36" customHeight="1" spans="1:10">
      <c r="A96" s="23"/>
      <c r="B96" s="11"/>
      <c r="C96" s="12"/>
      <c r="D96" s="13"/>
      <c r="E96" s="12"/>
      <c r="F96" s="32">
        <v>3366</v>
      </c>
      <c r="G96" s="32">
        <v>0</v>
      </c>
      <c r="H96" s="32">
        <f t="shared" si="14"/>
        <v>3366</v>
      </c>
      <c r="I96" s="48" t="s">
        <v>82</v>
      </c>
      <c r="J96" s="46"/>
    </row>
    <row r="97" ht="36" customHeight="1" spans="1:10">
      <c r="A97" s="23"/>
      <c r="B97" s="11"/>
      <c r="C97" s="12"/>
      <c r="D97" s="13"/>
      <c r="E97" s="12"/>
      <c r="F97" s="12">
        <v>5580</v>
      </c>
      <c r="G97" s="12">
        <v>0</v>
      </c>
      <c r="H97" s="12">
        <f t="shared" si="14"/>
        <v>5580</v>
      </c>
      <c r="I97" s="64" t="s">
        <v>83</v>
      </c>
      <c r="J97" s="46"/>
    </row>
    <row r="98" s="1" customFormat="1" customHeight="1" spans="1:10">
      <c r="A98" s="14"/>
      <c r="B98" s="15" t="s">
        <v>84</v>
      </c>
      <c r="C98" s="16">
        <f>SUM(C53)</f>
        <v>20000</v>
      </c>
      <c r="D98" s="16">
        <f t="shared" ref="D98:E98" si="15">SUM(D53)</f>
        <v>1</v>
      </c>
      <c r="E98" s="16">
        <f t="shared" si="15"/>
        <v>20000</v>
      </c>
      <c r="F98" s="16">
        <f>SUM(F53:F97)</f>
        <v>26857.91</v>
      </c>
      <c r="G98" s="16">
        <f>SUM(G53:G97)</f>
        <v>0</v>
      </c>
      <c r="H98" s="16">
        <f>SUM(H53:H97)</f>
        <v>26857.91</v>
      </c>
      <c r="I98" s="39"/>
      <c r="J98" s="47"/>
    </row>
    <row r="99" customHeight="1" spans="1:10">
      <c r="A99" s="14"/>
      <c r="B99" s="15" t="s">
        <v>85</v>
      </c>
      <c r="C99" s="16">
        <f t="shared" ref="C99:H99" si="16">SUM(C98,C52,C48,C45,C40,C35,C30,C23,C16,C13)</f>
        <v>20000</v>
      </c>
      <c r="D99" s="16">
        <f t="shared" si="16"/>
        <v>10</v>
      </c>
      <c r="E99" s="16">
        <f t="shared" si="16"/>
        <v>20000</v>
      </c>
      <c r="F99" s="16">
        <f t="shared" si="16"/>
        <v>26857.91</v>
      </c>
      <c r="G99" s="16">
        <f t="shared" si="16"/>
        <v>0</v>
      </c>
      <c r="H99" s="16">
        <f t="shared" si="16"/>
        <v>26857.91</v>
      </c>
      <c r="I99" s="39"/>
      <c r="J99" s="65"/>
    </row>
    <row r="103" customHeight="1" spans="1:9">
      <c r="A103" s="50" t="s">
        <v>86</v>
      </c>
      <c r="B103" s="51"/>
      <c r="C103" s="52" t="s">
        <v>87</v>
      </c>
      <c r="D103" s="52"/>
      <c r="E103" s="52" t="s">
        <v>88</v>
      </c>
      <c r="F103" s="52"/>
      <c r="G103" s="52" t="s">
        <v>89</v>
      </c>
      <c r="H103" s="52"/>
      <c r="I103" s="66" t="s">
        <v>90</v>
      </c>
    </row>
    <row r="104" customHeight="1" spans="1:9">
      <c r="A104" s="53">
        <f>E99</f>
        <v>20000</v>
      </c>
      <c r="B104" s="54"/>
      <c r="C104" s="54">
        <f>H99</f>
        <v>26857.91</v>
      </c>
      <c r="D104" s="54"/>
      <c r="E104" s="54">
        <f>F99</f>
        <v>26857.91</v>
      </c>
      <c r="F104" s="54"/>
      <c r="G104" s="54">
        <f>G99</f>
        <v>0</v>
      </c>
      <c r="H104" s="54"/>
      <c r="I104" s="67">
        <f>A104-C104</f>
        <v>-6857.91</v>
      </c>
    </row>
    <row r="106" customHeight="1" spans="1:9">
      <c r="A106" s="55" t="s">
        <v>91</v>
      </c>
      <c r="B106" s="1"/>
      <c r="C106" s="56" t="s">
        <v>92</v>
      </c>
      <c r="D106" s="55"/>
      <c r="E106" s="55" t="s">
        <v>93</v>
      </c>
      <c r="F106" s="55"/>
      <c r="G106" s="55" t="s">
        <v>94</v>
      </c>
      <c r="H106" s="55"/>
      <c r="I106" s="1"/>
    </row>
  </sheetData>
  <mergeCells count="76">
    <mergeCell ref="C2:H2"/>
    <mergeCell ref="C6:E6"/>
    <mergeCell ref="F6:I6"/>
    <mergeCell ref="A103:B103"/>
    <mergeCell ref="C103:D103"/>
    <mergeCell ref="E103:F103"/>
    <mergeCell ref="G103:H103"/>
    <mergeCell ref="A104:B104"/>
    <mergeCell ref="C104:D104"/>
    <mergeCell ref="E104:F104"/>
    <mergeCell ref="G104:H10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9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9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9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9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9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98"/>
    <mergeCell ref="H4:I5"/>
  </mergeCells>
  <pageMargins left="0.699305555555556" right="0.699305555555556" top="0.75" bottom="0.75" header="0.3" footer="0.3"/>
  <pageSetup paperSize="9" scale="47" fitToHeight="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2014-05-13T16:52:00Z</dcterms:created>
  <cp:lastPrinted>2022-08-10T16:17:00Z</cp:lastPrinted>
  <dcterms:modified xsi:type="dcterms:W3CDTF">2025-02-10T14:28:34Z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A08840DD9CBE9595F5566E67038862C4_43</vt:lpwstr>
  </property>
</Properties>
</file>