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86139\Desktop\租车\"/>
    </mc:Choice>
  </mc:AlternateContent>
  <xr:revisionPtr revIDLastSave="0" documentId="13_ncr:1_{09BC1C95-848E-4263-8149-8A135DBCFA91}" xr6:coauthVersionLast="43" xr6:coauthVersionMax="43" xr10:uidLastSave="{00000000-0000-0000-0000-000000000000}"/>
  <bookViews>
    <workbookView xWindow="-103" yWindow="-103" windowWidth="16663" windowHeight="8863" xr2:uid="{00000000-000D-0000-FFFF-FFFF00000000}"/>
  </bookViews>
  <sheets>
    <sheet name="租车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1" l="1"/>
  <c r="G23" i="1"/>
  <c r="G22" i="1"/>
  <c r="G20" i="1"/>
  <c r="G15" i="1"/>
  <c r="G16" i="1"/>
  <c r="G17" i="1"/>
  <c r="G18" i="1"/>
  <c r="G19" i="1"/>
  <c r="G21" i="1"/>
  <c r="G14" i="1"/>
  <c r="G12" i="1"/>
  <c r="G11" i="1"/>
  <c r="G10" i="1"/>
  <c r="G9" i="1"/>
  <c r="G7" i="1"/>
  <c r="G8" i="1"/>
  <c r="G24" i="1"/>
  <c r="G25" i="1"/>
  <c r="G26" i="1"/>
  <c r="G27" i="1" s="1"/>
  <c r="G29" i="1" l="1"/>
  <c r="G30" i="1" s="1"/>
  <c r="G28" i="1"/>
</calcChain>
</file>

<file path=xl/sharedStrings.xml><?xml version="1.0" encoding="utf-8"?>
<sst xmlns="http://schemas.openxmlformats.org/spreadsheetml/2006/main" count="176" uniqueCount="40">
  <si>
    <t xml:space="preserve">Event:                 </t>
  </si>
  <si>
    <t xml:space="preserve">Date:                  </t>
  </si>
  <si>
    <t xml:space="preserve">VENUE:                  </t>
  </si>
  <si>
    <t>项目</t>
  </si>
  <si>
    <t>规格</t>
  </si>
  <si>
    <t>单价</t>
  </si>
  <si>
    <t>次数</t>
  </si>
  <si>
    <t>数量</t>
  </si>
  <si>
    <t>总价</t>
  </si>
  <si>
    <t>备注</t>
  </si>
  <si>
    <t>大巴需求（根据媒体具体航班调整需求）</t>
  </si>
  <si>
    <t>总计</t>
  </si>
  <si>
    <t>服务费</t>
  </si>
  <si>
    <t>司机餐费</t>
  </si>
  <si>
    <t>一日两餐工作餐</t>
  </si>
  <si>
    <t>小计（不含税）</t>
  </si>
  <si>
    <t>增值税发票6%</t>
    <phoneticPr fontId="6" type="noConversion"/>
  </si>
  <si>
    <t>宝马用车</t>
    <phoneticPr fontId="6" type="noConversion"/>
  </si>
  <si>
    <t>考斯特</t>
    <phoneticPr fontId="6" type="noConversion"/>
  </si>
  <si>
    <t>考斯特北京</t>
    <phoneticPr fontId="6" type="noConversion"/>
  </si>
  <si>
    <t>考斯特杭州</t>
    <phoneticPr fontId="6" type="noConversion"/>
  </si>
  <si>
    <t>香港机场</t>
    <phoneticPr fontId="6" type="noConversion"/>
  </si>
  <si>
    <t>高铁票</t>
    <phoneticPr fontId="6" type="noConversion"/>
  </si>
  <si>
    <t>上海虹桥-昆山南G1956</t>
    <phoneticPr fontId="6" type="noConversion"/>
  </si>
  <si>
    <t>上海虹桥-杭州东G7511</t>
    <phoneticPr fontId="6" type="noConversion"/>
  </si>
  <si>
    <t>上海虹桥-杭州东G7515</t>
    <phoneticPr fontId="6" type="noConversion"/>
  </si>
  <si>
    <t>杭州东-上海虹桥G7366</t>
    <phoneticPr fontId="6" type="noConversion"/>
  </si>
  <si>
    <t>过路费&amp;停车费</t>
    <phoneticPr fontId="6" type="noConversion"/>
  </si>
  <si>
    <t>过路费&amp;停车费</t>
    <phoneticPr fontId="6" type="noConversion"/>
  </si>
  <si>
    <t>建议两台或三台7座车，双牌车只有7座和45座两种</t>
    <phoneticPr fontId="6" type="noConversion"/>
  </si>
  <si>
    <t>2019年6月25日-2019年7月4日</t>
    <phoneticPr fontId="6" type="noConversion"/>
  </si>
  <si>
    <t>考斯特&amp;商务车</t>
    <phoneticPr fontId="6" type="noConversion"/>
  </si>
  <si>
    <t>代买手续费</t>
    <phoneticPr fontId="6" type="noConversion"/>
  </si>
  <si>
    <t>火车票票面金额</t>
    <phoneticPr fontId="6" type="noConversion"/>
  </si>
  <si>
    <t>一等座</t>
    <phoneticPr fontId="6" type="noConversion"/>
  </si>
  <si>
    <t>凯美瑞或同级昆山-杭州</t>
    <phoneticPr fontId="6" type="noConversion"/>
  </si>
  <si>
    <t>上海-杭州行李车</t>
    <phoneticPr fontId="6" type="noConversion"/>
  </si>
  <si>
    <t>GL8两台</t>
    <phoneticPr fontId="6" type="noConversion"/>
  </si>
  <si>
    <t>GL8两台</t>
    <phoneticPr fontId="6" type="noConversion"/>
  </si>
  <si>
    <t>优惠价总计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</si>
</sst>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);[Red]\(#,##0.00\)"/>
    <numFmt numFmtId="178" formatCode="#,##0_);[Red]\(#,##0\)"/>
  </numFmts>
  <fonts count="7" x14ac:knownFonts="1">
    <font>
      <sz val="11"/>
      <name val="等线"/>
    </font>
    <font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rgb="FF00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46">
    <xf numFmtId="0" fontId="0" fillId="0" borderId="0" xfId="0">
      <alignment vertical="center"/>
    </xf>
    <xf numFmtId="176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57" fontId="1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177" fontId="1" fillId="0" borderId="1" xfId="1" applyNumberFormat="1" applyFont="1" applyFill="1" applyBorder="1" applyAlignment="1" applyProtection="1">
      <alignment horizontal="center" vertical="center" wrapText="1"/>
    </xf>
    <xf numFmtId="178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178" fontId="3" fillId="5" borderId="1" xfId="1" applyNumberFormat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vertical="center" wrapText="1"/>
    </xf>
    <xf numFmtId="177" fontId="4" fillId="0" borderId="0" xfId="0" applyNumberFormat="1" applyFont="1" applyAlignment="1"/>
    <xf numFmtId="58" fontId="1" fillId="0" borderId="2" xfId="1" applyNumberFormat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58" fontId="1" fillId="0" borderId="2" xfId="1" applyNumberFormat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58" fontId="1" fillId="0" borderId="5" xfId="1" applyNumberFormat="1" applyFont="1" applyFill="1" applyBorder="1" applyAlignment="1" applyProtection="1">
      <alignment horizontal="left" vertical="center" wrapText="1"/>
    </xf>
    <xf numFmtId="58" fontId="1" fillId="0" borderId="6" xfId="1" applyNumberFormat="1" applyFont="1" applyFill="1" applyBorder="1" applyAlignment="1" applyProtection="1">
      <alignment horizontal="left" vertical="center" wrapText="1"/>
    </xf>
    <xf numFmtId="58" fontId="1" fillId="0" borderId="7" xfId="1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3" fillId="5" borderId="2" xfId="1" applyFont="1" applyFill="1" applyBorder="1" applyAlignment="1" applyProtection="1">
      <alignment horizontal="center" vertical="center"/>
    </xf>
    <xf numFmtId="0" fontId="3" fillId="5" borderId="3" xfId="1" applyFont="1" applyFill="1" applyBorder="1" applyAlignment="1" applyProtection="1">
      <alignment horizontal="center" vertical="center"/>
    </xf>
    <xf numFmtId="0" fontId="3" fillId="5" borderId="4" xfId="1" applyFont="1" applyFill="1" applyBorder="1" applyAlignment="1" applyProtection="1">
      <alignment horizontal="center" vertical="center"/>
    </xf>
    <xf numFmtId="0" fontId="3" fillId="4" borderId="2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4" borderId="4" xfId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58" fontId="1" fillId="0" borderId="2" xfId="1" applyNumberFormat="1" applyFont="1" applyFill="1" applyBorder="1" applyAlignment="1" applyProtection="1">
      <alignment horizontal="left" vertical="center" wrapText="1"/>
    </xf>
    <xf numFmtId="0" fontId="1" fillId="0" borderId="4" xfId="1" applyFont="1" applyFill="1" applyBorder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6" zoomScaleNormal="100" workbookViewId="0">
      <selection activeCell="C13" sqref="C13"/>
    </sheetView>
  </sheetViews>
  <sheetFormatPr defaultColWidth="9" defaultRowHeight="14.15" x14ac:dyDescent="0.35"/>
  <cols>
    <col min="1" max="1" width="16.5" customWidth="1"/>
    <col min="2" max="2" width="32" customWidth="1"/>
    <col min="3" max="3" width="37.0703125" customWidth="1"/>
    <col min="4" max="4" width="8.2109375" customWidth="1"/>
    <col min="5" max="5" width="5.5" customWidth="1"/>
    <col min="6" max="6" width="6.5703125" customWidth="1"/>
    <col min="7" max="7" width="8.5703125" customWidth="1"/>
    <col min="8" max="8" width="21.5" customWidth="1"/>
    <col min="9" max="256" width="10" customWidth="1"/>
  </cols>
  <sheetData>
    <row r="1" spans="1:8" x14ac:dyDescent="0.35">
      <c r="A1" s="31"/>
      <c r="B1" s="31"/>
      <c r="C1" s="31"/>
      <c r="D1" s="1"/>
      <c r="E1" s="1"/>
      <c r="F1" s="1"/>
      <c r="G1" s="2"/>
      <c r="H1" s="3"/>
    </row>
    <row r="2" spans="1:8" ht="18" customHeight="1" x14ac:dyDescent="0.35">
      <c r="A2" s="4" t="s">
        <v>0</v>
      </c>
      <c r="B2" s="32" t="s">
        <v>17</v>
      </c>
      <c r="C2" s="32"/>
      <c r="D2" s="32"/>
      <c r="E2" s="32"/>
      <c r="F2" s="1"/>
      <c r="G2" s="2"/>
      <c r="H2" s="3"/>
    </row>
    <row r="3" spans="1:8" ht="18" customHeight="1" x14ac:dyDescent="0.35">
      <c r="A3" s="4" t="s">
        <v>1</v>
      </c>
      <c r="B3" s="5" t="s">
        <v>30</v>
      </c>
      <c r="C3" s="6"/>
      <c r="D3" s="1"/>
      <c r="E3" s="1"/>
      <c r="F3" s="1"/>
      <c r="G3" s="2"/>
      <c r="H3" s="3"/>
    </row>
    <row r="4" spans="1:8" ht="18" customHeight="1" x14ac:dyDescent="0.35">
      <c r="A4" s="4" t="s">
        <v>2</v>
      </c>
      <c r="B4" s="4" t="s">
        <v>31</v>
      </c>
      <c r="C4" s="2"/>
      <c r="D4" s="1"/>
      <c r="E4" s="1"/>
      <c r="F4" s="1"/>
      <c r="G4" s="2"/>
      <c r="H4" s="3"/>
    </row>
    <row r="5" spans="1:8" s="2" customFormat="1" ht="12.9" x14ac:dyDescent="0.35">
      <c r="A5" s="39" t="s">
        <v>3</v>
      </c>
      <c r="B5" s="39"/>
      <c r="C5" s="7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ht="24.9" customHeight="1" x14ac:dyDescent="0.35">
      <c r="A6" s="36" t="s">
        <v>10</v>
      </c>
      <c r="B6" s="37"/>
      <c r="C6" s="37"/>
      <c r="D6" s="37"/>
      <c r="E6" s="37"/>
      <c r="F6" s="37"/>
      <c r="G6" s="37"/>
      <c r="H6" s="38"/>
    </row>
    <row r="7" spans="1:8" ht="14.25" customHeight="1" x14ac:dyDescent="0.35">
      <c r="A7" s="40">
        <v>43641</v>
      </c>
      <c r="B7" s="41"/>
      <c r="C7" s="11" t="s">
        <v>18</v>
      </c>
      <c r="D7" s="12">
        <v>1800</v>
      </c>
      <c r="E7" s="13">
        <v>1</v>
      </c>
      <c r="F7" s="13">
        <v>1</v>
      </c>
      <c r="G7" s="12">
        <f t="shared" ref="G7:G25" si="0">D7*E7*F7</f>
        <v>1800</v>
      </c>
      <c r="H7" s="14"/>
    </row>
    <row r="8" spans="1:8" ht="14.25" customHeight="1" x14ac:dyDescent="0.35">
      <c r="A8" s="40">
        <v>43642</v>
      </c>
      <c r="B8" s="41"/>
      <c r="C8" s="11" t="s">
        <v>19</v>
      </c>
      <c r="D8" s="12">
        <v>1500</v>
      </c>
      <c r="E8" s="13">
        <v>1</v>
      </c>
      <c r="F8" s="13">
        <v>1</v>
      </c>
      <c r="G8" s="12">
        <f t="shared" si="0"/>
        <v>1500</v>
      </c>
      <c r="H8" s="14"/>
    </row>
    <row r="9" spans="1:8" s="45" customFormat="1" ht="14.25" customHeight="1" x14ac:dyDescent="0.35">
      <c r="A9" s="26">
        <v>43644</v>
      </c>
      <c r="B9" s="27"/>
      <c r="C9" s="11" t="s">
        <v>36</v>
      </c>
      <c r="D9" s="12">
        <v>1900</v>
      </c>
      <c r="E9" s="13">
        <v>1</v>
      </c>
      <c r="F9" s="13">
        <v>1</v>
      </c>
      <c r="G9" s="12">
        <f t="shared" si="0"/>
        <v>1900</v>
      </c>
      <c r="H9" s="15"/>
    </row>
    <row r="10" spans="1:8" s="45" customFormat="1" ht="14.25" customHeight="1" x14ac:dyDescent="0.35">
      <c r="A10" s="26">
        <v>43644</v>
      </c>
      <c r="B10" s="27"/>
      <c r="C10" s="11" t="s">
        <v>20</v>
      </c>
      <c r="D10" s="12">
        <v>1500</v>
      </c>
      <c r="E10" s="13">
        <v>1</v>
      </c>
      <c r="F10" s="13">
        <v>1</v>
      </c>
      <c r="G10" s="12">
        <f t="shared" si="0"/>
        <v>1500</v>
      </c>
      <c r="H10" s="15"/>
    </row>
    <row r="11" spans="1:8" s="45" customFormat="1" ht="14.25" customHeight="1" x14ac:dyDescent="0.35">
      <c r="A11" s="26">
        <v>43644</v>
      </c>
      <c r="B11" s="27"/>
      <c r="C11" s="11" t="s">
        <v>35</v>
      </c>
      <c r="D11" s="12">
        <v>1800</v>
      </c>
      <c r="E11" s="13">
        <v>1</v>
      </c>
      <c r="F11" s="13">
        <v>1</v>
      </c>
      <c r="G11" s="12">
        <f t="shared" si="0"/>
        <v>1800</v>
      </c>
      <c r="H11" s="15"/>
    </row>
    <row r="12" spans="1:8" s="45" customFormat="1" ht="14.25" customHeight="1" x14ac:dyDescent="0.35">
      <c r="A12" s="40">
        <v>43645</v>
      </c>
      <c r="B12" s="41"/>
      <c r="C12" s="11" t="s">
        <v>37</v>
      </c>
      <c r="D12" s="12">
        <v>1300</v>
      </c>
      <c r="E12" s="13">
        <v>1</v>
      </c>
      <c r="F12" s="13">
        <v>2</v>
      </c>
      <c r="G12" s="12">
        <f t="shared" si="0"/>
        <v>2600</v>
      </c>
      <c r="H12" s="15"/>
    </row>
    <row r="13" spans="1:8" s="45" customFormat="1" ht="14.25" customHeight="1" x14ac:dyDescent="0.35">
      <c r="A13" s="26">
        <v>43646</v>
      </c>
      <c r="B13" s="27"/>
      <c r="C13" s="11" t="s">
        <v>38</v>
      </c>
      <c r="D13" s="12">
        <v>1300</v>
      </c>
      <c r="E13" s="13">
        <v>1</v>
      </c>
      <c r="F13" s="13">
        <v>2</v>
      </c>
      <c r="G13" s="12">
        <f t="shared" ref="G13" si="1">D13*E13*F13</f>
        <v>2600</v>
      </c>
      <c r="H13" s="15"/>
    </row>
    <row r="14" spans="1:8" ht="14.25" customHeight="1" x14ac:dyDescent="0.35">
      <c r="A14" s="23">
        <v>43648</v>
      </c>
      <c r="B14" s="24"/>
      <c r="C14" s="11" t="s">
        <v>18</v>
      </c>
      <c r="D14" s="12">
        <v>1300</v>
      </c>
      <c r="E14" s="13">
        <v>1</v>
      </c>
      <c r="F14" s="13">
        <v>1</v>
      </c>
      <c r="G14" s="12">
        <f t="shared" si="0"/>
        <v>1300</v>
      </c>
      <c r="H14" s="15"/>
    </row>
    <row r="15" spans="1:8" ht="14.25" customHeight="1" x14ac:dyDescent="0.35">
      <c r="A15" s="23">
        <v>43649</v>
      </c>
      <c r="B15" s="24"/>
      <c r="C15" s="11" t="s">
        <v>18</v>
      </c>
      <c r="D15" s="12">
        <v>2200</v>
      </c>
      <c r="E15" s="13">
        <v>1</v>
      </c>
      <c r="F15" s="13">
        <v>1</v>
      </c>
      <c r="G15" s="12">
        <f t="shared" si="0"/>
        <v>2200</v>
      </c>
      <c r="H15" s="15"/>
    </row>
    <row r="16" spans="1:8" ht="14.25" customHeight="1" x14ac:dyDescent="0.35">
      <c r="A16" s="23">
        <v>43650</v>
      </c>
      <c r="B16" s="24"/>
      <c r="C16" s="11" t="s">
        <v>18</v>
      </c>
      <c r="D16" s="12">
        <v>1500</v>
      </c>
      <c r="E16" s="13">
        <v>1</v>
      </c>
      <c r="F16" s="13">
        <v>1</v>
      </c>
      <c r="G16" s="12">
        <f t="shared" si="0"/>
        <v>1500</v>
      </c>
      <c r="H16" s="15"/>
    </row>
    <row r="17" spans="1:8" ht="25.75" x14ac:dyDescent="0.35">
      <c r="A17" s="40">
        <v>43650</v>
      </c>
      <c r="B17" s="41"/>
      <c r="C17" s="11" t="s">
        <v>21</v>
      </c>
      <c r="D17" s="12">
        <v>1800</v>
      </c>
      <c r="E17" s="13">
        <v>1</v>
      </c>
      <c r="F17" s="13">
        <v>2</v>
      </c>
      <c r="G17" s="12">
        <f t="shared" si="0"/>
        <v>3600</v>
      </c>
      <c r="H17" s="15" t="s">
        <v>29</v>
      </c>
    </row>
    <row r="18" spans="1:8" x14ac:dyDescent="0.35">
      <c r="A18" s="28" t="s">
        <v>22</v>
      </c>
      <c r="B18" s="24"/>
      <c r="C18" s="11" t="s">
        <v>23</v>
      </c>
      <c r="D18" s="12">
        <v>39.5</v>
      </c>
      <c r="E18" s="13">
        <v>1</v>
      </c>
      <c r="F18" s="13">
        <v>3</v>
      </c>
      <c r="G18" s="12">
        <f t="shared" si="0"/>
        <v>118.5</v>
      </c>
      <c r="H18" s="42" t="s">
        <v>34</v>
      </c>
    </row>
    <row r="19" spans="1:8" x14ac:dyDescent="0.35">
      <c r="A19" s="29"/>
      <c r="B19" s="24"/>
      <c r="C19" s="11" t="s">
        <v>24</v>
      </c>
      <c r="D19" s="12">
        <v>117</v>
      </c>
      <c r="E19" s="13">
        <v>1</v>
      </c>
      <c r="F19" s="13">
        <v>5</v>
      </c>
      <c r="G19" s="12">
        <f t="shared" si="0"/>
        <v>585</v>
      </c>
      <c r="H19" s="43"/>
    </row>
    <row r="20" spans="1:8" x14ac:dyDescent="0.35">
      <c r="A20" s="29"/>
      <c r="B20" s="24"/>
      <c r="C20" s="11" t="s">
        <v>25</v>
      </c>
      <c r="D20" s="12">
        <v>117</v>
      </c>
      <c r="E20" s="13">
        <v>1</v>
      </c>
      <c r="F20" s="13">
        <v>1</v>
      </c>
      <c r="G20" s="12">
        <f t="shared" si="0"/>
        <v>117</v>
      </c>
      <c r="H20" s="43"/>
    </row>
    <row r="21" spans="1:8" x14ac:dyDescent="0.35">
      <c r="A21" s="29"/>
      <c r="B21" s="24"/>
      <c r="C21" s="11" t="s">
        <v>26</v>
      </c>
      <c r="D21" s="12">
        <v>117</v>
      </c>
      <c r="E21" s="13">
        <v>1</v>
      </c>
      <c r="F21" s="13">
        <v>1</v>
      </c>
      <c r="G21" s="12">
        <f t="shared" si="0"/>
        <v>117</v>
      </c>
      <c r="H21" s="43"/>
    </row>
    <row r="22" spans="1:8" x14ac:dyDescent="0.35">
      <c r="A22" s="29"/>
      <c r="B22" s="25"/>
      <c r="C22" s="11" t="s">
        <v>32</v>
      </c>
      <c r="D22" s="12">
        <v>15</v>
      </c>
      <c r="E22" s="13">
        <v>1</v>
      </c>
      <c r="F22" s="13">
        <v>10</v>
      </c>
      <c r="G22" s="12">
        <f t="shared" si="0"/>
        <v>150</v>
      </c>
      <c r="H22" s="44"/>
    </row>
    <row r="23" spans="1:8" x14ac:dyDescent="0.35">
      <c r="A23" s="30"/>
      <c r="B23" s="25"/>
      <c r="C23" s="11" t="s">
        <v>33</v>
      </c>
      <c r="D23" s="12">
        <v>108.75</v>
      </c>
      <c r="E23" s="13">
        <v>1</v>
      </c>
      <c r="F23" s="13">
        <v>1</v>
      </c>
      <c r="G23" s="12">
        <f t="shared" si="0"/>
        <v>108.75</v>
      </c>
      <c r="H23" s="15"/>
    </row>
    <row r="24" spans="1:8" x14ac:dyDescent="0.35">
      <c r="A24" s="16" t="s">
        <v>13</v>
      </c>
      <c r="B24" s="17"/>
      <c r="C24" s="11" t="s">
        <v>14</v>
      </c>
      <c r="D24" s="12">
        <v>50</v>
      </c>
      <c r="E24" s="13">
        <v>9</v>
      </c>
      <c r="F24" s="13">
        <v>2</v>
      </c>
      <c r="G24" s="12">
        <f t="shared" si="0"/>
        <v>900</v>
      </c>
      <c r="H24" s="14"/>
    </row>
    <row r="25" spans="1:8" x14ac:dyDescent="0.35">
      <c r="A25" s="18" t="s">
        <v>27</v>
      </c>
      <c r="B25" s="19"/>
      <c r="C25" s="11" t="s">
        <v>28</v>
      </c>
      <c r="D25" s="12">
        <v>374</v>
      </c>
      <c r="E25" s="13">
        <v>1</v>
      </c>
      <c r="F25" s="13">
        <v>3</v>
      </c>
      <c r="G25" s="12">
        <f t="shared" si="0"/>
        <v>1122</v>
      </c>
      <c r="H25" s="15"/>
    </row>
    <row r="26" spans="1:8" x14ac:dyDescent="0.35">
      <c r="A26" s="33" t="s">
        <v>11</v>
      </c>
      <c r="B26" s="34"/>
      <c r="C26" s="34"/>
      <c r="D26" s="34"/>
      <c r="E26" s="34"/>
      <c r="F26" s="35"/>
      <c r="G26" s="20">
        <f>SUM(G6:G25)</f>
        <v>25518.25</v>
      </c>
      <c r="H26" s="21"/>
    </row>
    <row r="27" spans="1:8" x14ac:dyDescent="0.35">
      <c r="A27" s="33" t="s">
        <v>12</v>
      </c>
      <c r="B27" s="34"/>
      <c r="C27" s="34"/>
      <c r="D27" s="34"/>
      <c r="E27" s="34"/>
      <c r="F27" s="35"/>
      <c r="G27" s="20">
        <f>G26*0.1</f>
        <v>2551.8250000000003</v>
      </c>
    </row>
    <row r="28" spans="1:8" x14ac:dyDescent="0.35">
      <c r="A28" s="33" t="s">
        <v>15</v>
      </c>
      <c r="B28" s="34"/>
      <c r="C28" s="34"/>
      <c r="D28" s="34"/>
      <c r="E28" s="34"/>
      <c r="F28" s="35"/>
      <c r="G28" s="20">
        <f>G26+G27</f>
        <v>28070.075000000001</v>
      </c>
    </row>
    <row r="29" spans="1:8" x14ac:dyDescent="0.35">
      <c r="A29" s="33" t="s">
        <v>16</v>
      </c>
      <c r="B29" s="34"/>
      <c r="C29" s="34"/>
      <c r="D29" s="34"/>
      <c r="E29" s="34"/>
      <c r="F29" s="35"/>
      <c r="G29" s="20">
        <f>(G26+G27)*0.06</f>
        <v>1684.2045000000001</v>
      </c>
    </row>
    <row r="30" spans="1:8" x14ac:dyDescent="0.35">
      <c r="A30" s="33" t="s">
        <v>11</v>
      </c>
      <c r="B30" s="34"/>
      <c r="C30" s="34"/>
      <c r="D30" s="34"/>
      <c r="E30" s="34"/>
      <c r="F30" s="35"/>
      <c r="G30" s="20">
        <f>G26+G27+G29</f>
        <v>29754.279500000001</v>
      </c>
    </row>
    <row r="31" spans="1:8" x14ac:dyDescent="0.35">
      <c r="A31" s="33" t="s">
        <v>39</v>
      </c>
      <c r="B31" s="34"/>
      <c r="C31" s="34"/>
      <c r="D31" s="34"/>
      <c r="E31" s="34"/>
      <c r="F31" s="35"/>
      <c r="G31" s="20">
        <v>29437</v>
      </c>
      <c r="H31" s="22"/>
    </row>
  </sheetData>
  <mergeCells count="16">
    <mergeCell ref="A31:F31"/>
    <mergeCell ref="A18:A23"/>
    <mergeCell ref="A1:C1"/>
    <mergeCell ref="B2:E2"/>
    <mergeCell ref="A28:F28"/>
    <mergeCell ref="A30:F30"/>
    <mergeCell ref="A6:H6"/>
    <mergeCell ref="A27:F27"/>
    <mergeCell ref="A29:F29"/>
    <mergeCell ref="A5:B5"/>
    <mergeCell ref="A8:B8"/>
    <mergeCell ref="A7:B7"/>
    <mergeCell ref="A26:F26"/>
    <mergeCell ref="A17:B17"/>
    <mergeCell ref="A12:B12"/>
    <mergeCell ref="H18:H22"/>
  </mergeCells>
  <phoneticPr fontId="6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86139</cp:lastModifiedBy>
  <dcterms:created xsi:type="dcterms:W3CDTF">2015-06-05T02:19:34Z</dcterms:created>
  <dcterms:modified xsi:type="dcterms:W3CDTF">2019-07-18T09:19:00Z</dcterms:modified>
</cp:coreProperties>
</file>