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5055" yWindow="1125" windowWidth="20730" windowHeight="11760"/>
  </bookViews>
  <sheets>
    <sheet name="山西会结算" sheetId="8" r:id="rId1"/>
    <sheet name="火车票明细" sheetId="14" r:id="rId2"/>
    <sheet name="山西用车明细" sheetId="12" r:id="rId3"/>
    <sheet name="起落地用车明细" sheetId="13" r:id="rId4"/>
  </sheets>
  <definedNames>
    <definedName name="_xlnm._FilterDatabase" localSheetId="1" hidden="1">火车票明细!$A$2:$L$61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8" l="1"/>
  <c r="H15" i="8"/>
  <c r="H41" i="8"/>
  <c r="H36" i="8"/>
  <c r="H21" i="8"/>
  <c r="F53" i="12" l="1"/>
  <c r="F48" i="13"/>
  <c r="I61" i="14"/>
  <c r="H25" i="8"/>
  <c r="H26" i="8"/>
  <c r="H28" i="8" l="1"/>
  <c r="H13" i="8" l="1"/>
  <c r="H20" i="8"/>
  <c r="H19" i="8"/>
  <c r="H29" i="8" l="1"/>
  <c r="H55" i="8" l="1"/>
  <c r="H54" i="8" l="1"/>
  <c r="H27" i="8" l="1"/>
  <c r="H12" i="8" l="1"/>
  <c r="H34" i="8" l="1"/>
  <c r="H18" i="8"/>
  <c r="H11" i="8"/>
  <c r="H10" i="8" l="1"/>
  <c r="H14" i="8"/>
  <c r="H24" i="8"/>
  <c r="H33" i="8"/>
  <c r="H35" i="8"/>
  <c r="H39" i="8"/>
  <c r="H40" i="8"/>
  <c r="H49" i="8"/>
  <c r="H50" i="8" s="1"/>
  <c r="H53" i="8"/>
  <c r="H56" i="8" s="1"/>
  <c r="H42" i="8" l="1"/>
  <c r="G45" i="8" l="1"/>
  <c r="H45" i="8" s="1"/>
  <c r="H46" i="8" s="1"/>
  <c r="G59" i="8" s="1"/>
  <c r="H59" i="8" s="1"/>
  <c r="H60" i="8" s="1"/>
  <c r="H61" i="8" l="1"/>
</calcChain>
</file>

<file path=xl/sharedStrings.xml><?xml version="1.0" encoding="utf-8"?>
<sst xmlns="http://schemas.openxmlformats.org/spreadsheetml/2006/main" count="971" uniqueCount="284">
  <si>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</si>
  <si>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</si>
  <si>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</si>
  <si>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</si>
  <si>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</si>
  <si>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</si>
  <si>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</si>
  <si>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</si>
  <si>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</si>
  <si>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</si>
  <si>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</si>
  <si>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</si>
  <si>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</si>
  <si>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</si>
  <si>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</si>
  <si>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</si>
  <si>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</si>
  <si>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</si>
  <si>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</si>
  <si>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</si>
  <si>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</si>
  <si>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</si>
  <si>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</si>
  <si>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</si>
  <si>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</si>
  <si>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</si>
  <si>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</si>
  <si>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</si>
  <si>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</si>
  <si>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</si>
  <si>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机票</t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</si>
  <si>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</si>
  <si>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</si>
  <si>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</si>
  <si>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</si>
  <si>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</si>
  <si>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</si>
  <si>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</si>
  <si>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</si>
  <si>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</si>
  <si>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</si>
  <si>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</si>
  <si>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</si>
  <si>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</si>
  <si>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</si>
  <si>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</si>
  <si>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</si>
  <si>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</si>
  <si>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</si>
  <si>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</si>
  <si>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</si>
  <si>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</si>
  <si>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</si>
  <si>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</si>
  <si>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</si>
  <si>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</si>
  <si>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</si>
  <si>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</si>
  <si>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</si>
  <si>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</si>
  <si>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</si>
  <si>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</si>
  <si>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</si>
  <si>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C-2</t>
  </si>
  <si>
    <t>D-1</t>
  </si>
  <si>
    <t>D-2</t>
  </si>
  <si>
    <t>D-3</t>
  </si>
  <si>
    <t>E-1</t>
  </si>
  <si>
    <t>E-2</t>
  </si>
  <si>
    <t>F-1</t>
  </si>
  <si>
    <t>G-1</t>
  </si>
  <si>
    <t>H-1</t>
  </si>
  <si>
    <t>H-2</t>
  </si>
  <si>
    <t>J-1</t>
  </si>
  <si>
    <t>供应商名称：</t>
  </si>
  <si>
    <t>联系人/电话：</t>
  </si>
  <si>
    <t>报价有效期：</t>
  </si>
  <si>
    <t>人数</t>
    <phoneticPr fontId="3" type="noConversion"/>
  </si>
  <si>
    <t>次数</t>
    <phoneticPr fontId="3" type="noConversion"/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</si>
  <si>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22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</si>
  <si>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22" type="noConversion"/>
  </si>
  <si>
    <t>当地工作人员</t>
    <phoneticPr fontId="22" type="noConversion"/>
  </si>
  <si>
    <t>OA新进展和AD新进展</t>
    <phoneticPr fontId="22" type="noConversion"/>
  </si>
  <si>
    <t>山西省晋中市</t>
    <phoneticPr fontId="22" type="noConversion"/>
  </si>
  <si>
    <t>国内会议</t>
  </si>
  <si>
    <t>经济舱（备注：火车票）</t>
    <phoneticPr fontId="22" type="noConversion"/>
  </si>
  <si>
    <t>OA新进展和AD新进展需求表及报价表格</t>
    <phoneticPr fontId="22" type="noConversion"/>
  </si>
  <si>
    <t>各地人员往返当地火车站交通</t>
    <phoneticPr fontId="22" type="noConversion"/>
  </si>
  <si>
    <t>包含交通、住宿、补贴等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</si>
  <si>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</si>
  <si>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</si>
  <si>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2018.4.23</t>
    <phoneticPr fontId="22" type="noConversion"/>
  </si>
  <si>
    <t xml:space="preserve">酒店：山西太原龙城酒店 </t>
    <phoneticPr fontId="22" type="noConversion"/>
  </si>
  <si>
    <t>次/半天</t>
    <phoneticPr fontId="3" type="noConversion"/>
  </si>
  <si>
    <t>普通大床房（__6_月_2__日_1晚）</t>
    <phoneticPr fontId="22" type="noConversion"/>
  </si>
  <si>
    <t>普通双床房（ 6 月_2_日_1_晚）</t>
    <phoneticPr fontId="22" type="noConversion"/>
  </si>
  <si>
    <t>会场 酒店首义厅 6月3日上午 88平米</t>
    <phoneticPr fontId="3" type="noConversion"/>
  </si>
  <si>
    <t>会场 矿泉水</t>
    <phoneticPr fontId="3" type="noConversion"/>
  </si>
  <si>
    <t>人/次</t>
    <phoneticPr fontId="3" type="noConversion"/>
  </si>
  <si>
    <t>团/次</t>
    <phoneticPr fontId="3" type="noConversion"/>
  </si>
  <si>
    <t>火车票手续费</t>
    <phoneticPr fontId="3" type="noConversion"/>
  </si>
  <si>
    <t>午餐 6月2日</t>
    <phoneticPr fontId="3" type="noConversion"/>
  </si>
  <si>
    <t>酒店自助</t>
    <phoneticPr fontId="22" type="noConversion"/>
  </si>
  <si>
    <t>晚餐 6月2日</t>
    <phoneticPr fontId="3" type="noConversion"/>
  </si>
  <si>
    <t>酒店自助</t>
    <phoneticPr fontId="22" type="noConversion"/>
  </si>
  <si>
    <t>午餐 6月3日</t>
    <phoneticPr fontId="3" type="noConversion"/>
  </si>
  <si>
    <t>会议 茶歇</t>
    <phoneticPr fontId="3" type="noConversion"/>
  </si>
  <si>
    <t>B-2</t>
  </si>
  <si>
    <t>B-3</t>
  </si>
  <si>
    <t xml:space="preserve">接送站 </t>
    <phoneticPr fontId="3" type="noConversion"/>
  </si>
  <si>
    <t>33座 中巴</t>
    <phoneticPr fontId="3" type="noConversion"/>
  </si>
  <si>
    <t>4座帕萨特 小车</t>
    <phoneticPr fontId="3" type="noConversion"/>
  </si>
  <si>
    <t>属地交通接送</t>
    <phoneticPr fontId="3" type="noConversion"/>
  </si>
  <si>
    <t>接机牌</t>
    <phoneticPr fontId="3" type="noConversion"/>
  </si>
  <si>
    <t>展架</t>
    <phoneticPr fontId="3" type="noConversion"/>
  </si>
  <si>
    <t>块</t>
    <phoneticPr fontId="3" type="noConversion"/>
  </si>
  <si>
    <t>个</t>
    <phoneticPr fontId="3" type="noConversion"/>
  </si>
  <si>
    <t>接站人员</t>
    <phoneticPr fontId="22" type="noConversion"/>
  </si>
  <si>
    <t>】</t>
    <phoneticPr fontId="3" type="noConversion"/>
  </si>
  <si>
    <t>C-3</t>
  </si>
  <si>
    <t>太原市内接送</t>
    <phoneticPr fontId="3" type="noConversion"/>
  </si>
  <si>
    <t>石家庄</t>
  </si>
  <si>
    <t>鲍亚康</t>
    <phoneticPr fontId="3" type="noConversion"/>
  </si>
  <si>
    <t>G91</t>
  </si>
  <si>
    <t>太原南</t>
    <phoneticPr fontId="3" type="noConversion"/>
  </si>
  <si>
    <t>二等</t>
    <phoneticPr fontId="3" type="noConversion"/>
  </si>
  <si>
    <t>G618</t>
    <phoneticPr fontId="3" type="noConversion"/>
  </si>
  <si>
    <t>一等</t>
    <phoneticPr fontId="3" type="noConversion"/>
  </si>
  <si>
    <t>G618</t>
  </si>
  <si>
    <t>王梦琪</t>
    <phoneticPr fontId="3" type="noConversion"/>
  </si>
  <si>
    <t>董金波</t>
    <phoneticPr fontId="3" type="noConversion"/>
  </si>
  <si>
    <t>G627</t>
    <phoneticPr fontId="3" type="noConversion"/>
  </si>
  <si>
    <t>北京西</t>
    <phoneticPr fontId="3" type="noConversion"/>
  </si>
  <si>
    <t>太原南</t>
    <phoneticPr fontId="3" type="noConversion"/>
  </si>
  <si>
    <t>北京西</t>
    <phoneticPr fontId="3" type="noConversion"/>
  </si>
  <si>
    <t>一等</t>
    <phoneticPr fontId="3" type="noConversion"/>
  </si>
  <si>
    <t xml:space="preserve">G91 </t>
  </si>
  <si>
    <t>北京</t>
    <phoneticPr fontId="3" type="noConversion"/>
  </si>
  <si>
    <t>G624</t>
    <phoneticPr fontId="3" type="noConversion"/>
  </si>
  <si>
    <t>宋清华</t>
    <phoneticPr fontId="3" type="noConversion"/>
  </si>
  <si>
    <t>G91</t>
    <phoneticPr fontId="3" type="noConversion"/>
  </si>
  <si>
    <t>G91</t>
    <phoneticPr fontId="3" type="noConversion"/>
  </si>
  <si>
    <t>G618</t>
    <phoneticPr fontId="3" type="noConversion"/>
  </si>
  <si>
    <t>魏春晖</t>
    <phoneticPr fontId="3" type="noConversion"/>
  </si>
  <si>
    <t>李强</t>
    <phoneticPr fontId="3" type="noConversion"/>
  </si>
  <si>
    <t>G613</t>
    <phoneticPr fontId="3" type="noConversion"/>
  </si>
  <si>
    <t>赵广</t>
    <phoneticPr fontId="3" type="noConversion"/>
  </si>
  <si>
    <t>G615</t>
    <phoneticPr fontId="3" type="noConversion"/>
  </si>
  <si>
    <t>张高磊</t>
    <phoneticPr fontId="3" type="noConversion"/>
  </si>
  <si>
    <t>G625</t>
    <phoneticPr fontId="3" type="noConversion"/>
  </si>
  <si>
    <t>二等</t>
    <phoneticPr fontId="3" type="noConversion"/>
  </si>
  <si>
    <t>G620</t>
    <phoneticPr fontId="3" type="noConversion"/>
  </si>
  <si>
    <t>临汾西</t>
    <phoneticPr fontId="3" type="noConversion"/>
  </si>
  <si>
    <t>D2524</t>
    <phoneticPr fontId="3" type="noConversion"/>
  </si>
  <si>
    <t>G627</t>
    <phoneticPr fontId="3" type="noConversion"/>
  </si>
  <si>
    <t>G620</t>
    <phoneticPr fontId="3" type="noConversion"/>
  </si>
  <si>
    <t>G614</t>
    <phoneticPr fontId="3" type="noConversion"/>
  </si>
  <si>
    <t>G601</t>
    <phoneticPr fontId="3" type="noConversion"/>
  </si>
  <si>
    <t>G625</t>
    <phoneticPr fontId="3" type="noConversion"/>
  </si>
  <si>
    <t>太原</t>
    <phoneticPr fontId="3" type="noConversion"/>
  </si>
  <si>
    <t>王芝兰</t>
    <phoneticPr fontId="3" type="noConversion"/>
  </si>
  <si>
    <t>太原</t>
  </si>
  <si>
    <t>石家庄</t>
    <phoneticPr fontId="3" type="noConversion"/>
  </si>
  <si>
    <t>张敏艳</t>
    <phoneticPr fontId="3" type="noConversion"/>
  </si>
  <si>
    <t xml:space="preserve"> 张洪波</t>
    <phoneticPr fontId="3" type="noConversion"/>
  </si>
  <si>
    <t xml:space="preserve"> G624 </t>
    <phoneticPr fontId="3" type="noConversion"/>
  </si>
  <si>
    <t>序号</t>
    <phoneticPr fontId="41" type="noConversion"/>
  </si>
  <si>
    <t>姓名</t>
    <phoneticPr fontId="41" type="noConversion"/>
  </si>
  <si>
    <t>去程日期</t>
    <phoneticPr fontId="41" type="noConversion"/>
  </si>
  <si>
    <t>去程班次</t>
    <phoneticPr fontId="41" type="noConversion"/>
  </si>
  <si>
    <t>出发地</t>
    <phoneticPr fontId="41" type="noConversion"/>
  </si>
  <si>
    <t>到达地</t>
    <phoneticPr fontId="41" type="noConversion"/>
  </si>
  <si>
    <t>出发时间</t>
    <phoneticPr fontId="41" type="noConversion"/>
  </si>
  <si>
    <t>座位等级</t>
    <phoneticPr fontId="41" type="noConversion"/>
  </si>
  <si>
    <t>票价</t>
    <phoneticPr fontId="41" type="noConversion"/>
  </si>
  <si>
    <t>退票费</t>
    <phoneticPr fontId="41" type="noConversion"/>
  </si>
  <si>
    <t>备注</t>
    <phoneticPr fontId="41" type="noConversion"/>
  </si>
  <si>
    <t>出票费</t>
    <phoneticPr fontId="35" type="noConversion"/>
  </si>
  <si>
    <t>退票费</t>
    <phoneticPr fontId="3" type="noConversion"/>
  </si>
  <si>
    <r>
      <rPr>
        <sz val="9"/>
        <rFont val="宋体"/>
        <family val="3"/>
        <charset val="134"/>
      </rPr>
      <t>北京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石家庄</t>
    </r>
    <r>
      <rPr>
        <sz val="9"/>
        <rFont val="Arial"/>
        <family val="2"/>
      </rPr>
      <t xml:space="preserve"> - </t>
    </r>
    <r>
      <rPr>
        <sz val="9"/>
        <rFont val="宋体"/>
        <family val="3"/>
        <charset val="134"/>
      </rPr>
      <t>太原往返</t>
    </r>
    <phoneticPr fontId="3" type="noConversion"/>
  </si>
  <si>
    <t>火车票明细</t>
    <phoneticPr fontId="35" type="noConversion"/>
  </si>
  <si>
    <t>序号</t>
    <phoneticPr fontId="35" type="noConversion"/>
  </si>
  <si>
    <t>城市</t>
    <phoneticPr fontId="35" type="noConversion"/>
  </si>
  <si>
    <t>姓名</t>
    <phoneticPr fontId="35" type="noConversion"/>
  </si>
  <si>
    <t>时间</t>
    <phoneticPr fontId="35" type="noConversion"/>
  </si>
  <si>
    <t>车型</t>
    <phoneticPr fontId="35" type="noConversion"/>
  </si>
  <si>
    <t>金额</t>
    <phoneticPr fontId="35" type="noConversion"/>
  </si>
  <si>
    <t>地点</t>
    <phoneticPr fontId="35" type="noConversion"/>
  </si>
  <si>
    <t>张彦哲</t>
    <phoneticPr fontId="3" type="noConversion"/>
  </si>
  <si>
    <t>王伟玮</t>
    <phoneticPr fontId="3" type="noConversion"/>
  </si>
  <si>
    <t>赵亚云</t>
    <phoneticPr fontId="3" type="noConversion"/>
  </si>
  <si>
    <t>丁杰</t>
    <phoneticPr fontId="3" type="noConversion"/>
  </si>
  <si>
    <t>张帅</t>
    <phoneticPr fontId="3" type="noConversion"/>
  </si>
  <si>
    <t xml:space="preserve"> 王正元</t>
    <phoneticPr fontId="3" type="noConversion"/>
  </si>
  <si>
    <t>覃瑶</t>
    <phoneticPr fontId="3" type="noConversion"/>
  </si>
  <si>
    <t>吴代民</t>
    <phoneticPr fontId="3" type="noConversion"/>
  </si>
  <si>
    <t>周新华</t>
    <phoneticPr fontId="3" type="noConversion"/>
  </si>
  <si>
    <t>赵耀</t>
    <phoneticPr fontId="3" type="noConversion"/>
  </si>
  <si>
    <t>姜希</t>
    <phoneticPr fontId="3" type="noConversion"/>
  </si>
  <si>
    <t>谢立锋</t>
    <phoneticPr fontId="3" type="noConversion"/>
  </si>
  <si>
    <t>曹永平</t>
    <phoneticPr fontId="3" type="noConversion"/>
  </si>
  <si>
    <t>李丽</t>
    <phoneticPr fontId="3" type="noConversion"/>
  </si>
  <si>
    <t>王玲</t>
    <phoneticPr fontId="3" type="noConversion"/>
  </si>
  <si>
    <t>王丽梅</t>
    <phoneticPr fontId="3" type="noConversion"/>
  </si>
  <si>
    <t>杨泽垠</t>
    <phoneticPr fontId="3" type="noConversion"/>
  </si>
  <si>
    <t>沈煜</t>
    <phoneticPr fontId="3" type="noConversion"/>
  </si>
  <si>
    <t>G627</t>
    <phoneticPr fontId="3" type="noConversion"/>
  </si>
  <si>
    <t>GL8</t>
    <phoneticPr fontId="35" type="noConversion"/>
  </si>
  <si>
    <t>小车</t>
    <phoneticPr fontId="35" type="noConversion"/>
  </si>
  <si>
    <t>考斯特</t>
    <phoneticPr fontId="35" type="noConversion"/>
  </si>
  <si>
    <t>小车</t>
    <phoneticPr fontId="35" type="noConversion"/>
  </si>
  <si>
    <t>小车</t>
    <phoneticPr fontId="35" type="noConversion"/>
  </si>
  <si>
    <t>小车</t>
    <phoneticPr fontId="35" type="noConversion"/>
  </si>
  <si>
    <t>33座中巴</t>
    <phoneticPr fontId="35" type="noConversion"/>
  </si>
  <si>
    <t>小车</t>
    <phoneticPr fontId="35" type="noConversion"/>
  </si>
  <si>
    <t>GL8</t>
    <phoneticPr fontId="35" type="noConversion"/>
  </si>
  <si>
    <t>商务车 GL8</t>
    <phoneticPr fontId="3" type="noConversion"/>
  </si>
  <si>
    <t>19座 考斯特</t>
    <phoneticPr fontId="3" type="noConversion"/>
  </si>
  <si>
    <t>各地专家往返当地机场/火车站费用</t>
    <phoneticPr fontId="3" type="noConversion"/>
  </si>
  <si>
    <t>太原火车站-山西龙城酒店</t>
    <phoneticPr fontId="3" type="noConversion"/>
  </si>
  <si>
    <t>山西龙城酒店-太原火车站</t>
    <phoneticPr fontId="3" type="noConversion"/>
  </si>
  <si>
    <t>太原</t>
    <phoneticPr fontId="3" type="noConversion"/>
  </si>
  <si>
    <t>***-石家庄火车站</t>
    <phoneticPr fontId="35" type="noConversion"/>
  </si>
  <si>
    <t>石家庄火车站-***</t>
    <phoneticPr fontId="35" type="noConversion"/>
  </si>
  <si>
    <t>***-北京西站</t>
    <phoneticPr fontId="35" type="noConversion"/>
  </si>
  <si>
    <t>北京西站-***</t>
    <phoneticPr fontId="35" type="noConversion"/>
  </si>
  <si>
    <t>北京</t>
    <phoneticPr fontId="35" type="noConversion"/>
  </si>
  <si>
    <t>石家庄</t>
    <phoneticPr fontId="35" type="noConversion"/>
  </si>
  <si>
    <t>总金额</t>
    <phoneticPr fontId="3" type="noConversion"/>
  </si>
  <si>
    <t>总金额</t>
    <phoneticPr fontId="35" type="noConversion"/>
  </si>
  <si>
    <t>李钰</t>
    <phoneticPr fontId="3" type="noConversion"/>
  </si>
  <si>
    <t>陈晓敏</t>
    <phoneticPr fontId="3" type="noConversion"/>
  </si>
  <si>
    <t>车国柱</t>
    <phoneticPr fontId="3" type="noConversion"/>
  </si>
  <si>
    <t>郝树媛</t>
    <phoneticPr fontId="3" type="noConversion"/>
  </si>
  <si>
    <t>李英侠</t>
    <phoneticPr fontId="3" type="noConversion"/>
  </si>
  <si>
    <t>总金额</t>
    <phoneticPr fontId="3" type="noConversion"/>
  </si>
  <si>
    <t>太原民生小区-山西龙城酒店</t>
    <phoneticPr fontId="3" type="noConversion"/>
  </si>
  <si>
    <t>半山国际花园-山西龙城酒店</t>
    <phoneticPr fontId="3" type="noConversion"/>
  </si>
  <si>
    <t>鑫福华园-山西龙城酒店</t>
    <phoneticPr fontId="3" type="noConversion"/>
  </si>
  <si>
    <t>龙湾国际-山西龙城酒店</t>
    <phoneticPr fontId="3" type="noConversion"/>
  </si>
  <si>
    <t>富力城-山西龙城酒店</t>
    <phoneticPr fontId="3" type="noConversion"/>
  </si>
  <si>
    <t>2018年6月2日-3日</t>
    <phoneticPr fontId="22" type="noConversion"/>
  </si>
  <si>
    <t>白求恩国际和平医院-石家庄火车站</t>
    <phoneticPr fontId="35" type="noConversion"/>
  </si>
  <si>
    <t>石家庄火车站-建国小区</t>
    <phoneticPr fontId="35" type="noConversion"/>
  </si>
  <si>
    <t>华宸怡园-石家庄火车站</t>
    <phoneticPr fontId="35" type="noConversion"/>
  </si>
  <si>
    <t>石家庄火车站-中国人民解放军260医院</t>
    <phoneticPr fontId="35" type="noConversion"/>
  </si>
  <si>
    <t>志诚华府-石家庄火车站</t>
    <phoneticPr fontId="35" type="noConversion"/>
  </si>
  <si>
    <t>石家庄火车站-志诚华府</t>
    <phoneticPr fontId="35" type="noConversion"/>
  </si>
  <si>
    <t>北杜花园-石家庄火车站</t>
    <phoneticPr fontId="35" type="noConversion"/>
  </si>
  <si>
    <t>石家庄火车站-北杜花园</t>
    <phoneticPr fontId="35" type="noConversion"/>
  </si>
  <si>
    <t>美景东方-石家庄火车站</t>
    <phoneticPr fontId="35" type="noConversion"/>
  </si>
  <si>
    <t>石家庄火车站-河北省中医院</t>
    <phoneticPr fontId="35" type="noConversion"/>
  </si>
  <si>
    <t>平乐园小区-北京西站</t>
    <phoneticPr fontId="35" type="noConversion"/>
  </si>
  <si>
    <t>北京西站-平乐园小区</t>
    <phoneticPr fontId="35" type="noConversion"/>
  </si>
  <si>
    <t>青年楼小区-北京西站</t>
    <phoneticPr fontId="35" type="noConversion"/>
  </si>
  <si>
    <t>北京西站-青年楼小区</t>
    <phoneticPr fontId="35" type="noConversion"/>
  </si>
  <si>
    <t>火箭军总医院-北京西站</t>
    <phoneticPr fontId="35" type="noConversion"/>
  </si>
  <si>
    <t>北京西站-火箭军总医院</t>
    <phoneticPr fontId="35" type="noConversion"/>
  </si>
  <si>
    <t>二里庄-北京西站</t>
    <phoneticPr fontId="35" type="noConversion"/>
  </si>
  <si>
    <t>北京西站-二里庄</t>
    <phoneticPr fontId="35" type="noConversion"/>
  </si>
  <si>
    <t>华严里小区-北京西站</t>
    <phoneticPr fontId="35" type="noConversion"/>
  </si>
  <si>
    <t>北京西站-华严里小区</t>
    <phoneticPr fontId="35" type="noConversion"/>
  </si>
  <si>
    <t>北京空军总医院-北京西站</t>
    <phoneticPr fontId="35" type="noConversion"/>
  </si>
  <si>
    <t>北京西站-北京空军总医院</t>
    <phoneticPr fontId="35" type="noConversion"/>
  </si>
  <si>
    <t>角门东里小区-北京西站</t>
    <phoneticPr fontId="35" type="noConversion"/>
  </si>
  <si>
    <t>北京西站-角门东里小区</t>
    <phoneticPr fontId="35" type="noConversion"/>
  </si>
  <si>
    <t>名仕花园-北京西站</t>
    <phoneticPr fontId="35" type="noConversion"/>
  </si>
  <si>
    <t>北京西站-名仕花园</t>
    <phoneticPr fontId="35" type="noConversion"/>
  </si>
  <si>
    <t>瑞星公寓-北京西站</t>
    <phoneticPr fontId="35" type="noConversion"/>
  </si>
  <si>
    <t>北京西站-瑞星公寓</t>
    <phoneticPr fontId="35" type="noConversion"/>
  </si>
  <si>
    <t>科学园南里-北京西站</t>
    <phoneticPr fontId="35" type="noConversion"/>
  </si>
  <si>
    <t>北京西站-科学园南里</t>
    <phoneticPr fontId="35" type="noConversion"/>
  </si>
  <si>
    <t>观河锦苑 -北京西站</t>
    <phoneticPr fontId="35" type="noConversion"/>
  </si>
  <si>
    <t xml:space="preserve">北京西站-观河锦苑 </t>
    <phoneticPr fontId="35" type="noConversion"/>
  </si>
  <si>
    <t>北露园-北京西站</t>
    <phoneticPr fontId="35" type="noConversion"/>
  </si>
  <si>
    <t>北京西站-北露园</t>
    <phoneticPr fontId="35" type="noConversion"/>
  </si>
  <si>
    <t>甜水西园-北京西站</t>
    <phoneticPr fontId="35" type="noConversion"/>
  </si>
  <si>
    <t>北京西站-甜水西园</t>
    <phoneticPr fontId="35" type="noConversion"/>
  </si>
  <si>
    <t>芍药居5号院-北京西站</t>
    <phoneticPr fontId="35" type="noConversion"/>
  </si>
  <si>
    <t>北京西站-芍药居5号院</t>
    <phoneticPr fontId="35" type="noConversion"/>
  </si>
  <si>
    <t>北京大学第一医院-北京西站</t>
    <phoneticPr fontId="35" type="noConversion"/>
  </si>
  <si>
    <t>北京西站-北京大学第一医院</t>
    <phoneticPr fontId="35" type="noConversion"/>
  </si>
  <si>
    <t>北京体育医院-北京西站</t>
    <phoneticPr fontId="35" type="noConversion"/>
  </si>
  <si>
    <t>北京西站-北京体育医院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</si>
</sst>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44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1"/>
      <color rgb="FFFF0000"/>
      <name val="DengXian"/>
      <charset val="134"/>
      <scheme val="minor"/>
    </font>
    <font>
      <sz val="9"/>
      <name val="DengXian"/>
      <charset val="134"/>
      <scheme val="minor"/>
    </font>
    <font>
      <sz val="10"/>
      <color theme="1"/>
      <name val="DengXian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1"/>
      <name val="DengXian Light"/>
      <family val="3"/>
      <charset val="134"/>
      <scheme val="major"/>
    </font>
    <font>
      <sz val="9"/>
      <name val="DengXian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3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21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3" fillId="0" borderId="31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3" fillId="0" borderId="36" xfId="2" applyFont="1" applyBorder="1">
      <alignment vertical="center"/>
    </xf>
    <xf numFmtId="0" fontId="16" fillId="0" borderId="36" xfId="2" applyFont="1" applyBorder="1" applyAlignment="1">
      <alignment vertical="center" wrapText="1"/>
    </xf>
    <xf numFmtId="0" fontId="3" fillId="0" borderId="20" xfId="2" applyFont="1" applyBorder="1">
      <alignment vertical="center"/>
    </xf>
    <xf numFmtId="0" fontId="10" fillId="2" borderId="37" xfId="2" applyFont="1" applyFill="1" applyBorder="1" applyAlignment="1">
      <alignment horizontal="center" vertical="center"/>
    </xf>
    <xf numFmtId="0" fontId="18" fillId="0" borderId="36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9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6" xfId="2" applyNumberFormat="1" applyFont="1" applyFill="1" applyBorder="1">
      <alignment vertical="center"/>
    </xf>
    <xf numFmtId="0" fontId="14" fillId="6" borderId="23" xfId="2" applyFont="1" applyFill="1" applyBorder="1" applyAlignment="1">
      <alignment horizontal="left" vertical="center"/>
    </xf>
    <xf numFmtId="0" fontId="14" fillId="6" borderId="24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5" xfId="2" applyFont="1" applyFill="1" applyBorder="1" applyAlignment="1">
      <alignment horizontal="left" vertical="center"/>
    </xf>
    <xf numFmtId="4" fontId="14" fillId="6" borderId="15" xfId="2" applyNumberFormat="1" applyFont="1" applyFill="1" applyBorder="1">
      <alignment vertical="center"/>
    </xf>
    <xf numFmtId="0" fontId="3" fillId="6" borderId="31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20" xfId="2" applyFont="1" applyFill="1" applyBorder="1">
      <alignment vertical="center"/>
    </xf>
    <xf numFmtId="0" fontId="3" fillId="6" borderId="36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5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2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0" fontId="18" fillId="0" borderId="36" xfId="2" applyFont="1" applyBorder="1">
      <alignment vertical="center"/>
    </xf>
    <xf numFmtId="0" fontId="18" fillId="0" borderId="36" xfId="2" applyFont="1" applyBorder="1">
      <alignment vertical="center"/>
    </xf>
    <xf numFmtId="40" fontId="32" fillId="3" borderId="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16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/>
    </xf>
    <xf numFmtId="4" fontId="12" fillId="3" borderId="11" xfId="2" applyNumberFormat="1" applyFont="1" applyFill="1" applyBorder="1">
      <alignment vertical="center"/>
    </xf>
    <xf numFmtId="14" fontId="3" fillId="0" borderId="8" xfId="2" applyNumberFormat="1" applyFont="1" applyBorder="1" applyAlignment="1">
      <alignment vertical="center"/>
    </xf>
    <xf numFmtId="0" fontId="37" fillId="0" borderId="8" xfId="8" applyFont="1" applyFill="1" applyBorder="1" applyAlignment="1">
      <alignment horizontal="center" vertical="center"/>
    </xf>
    <xf numFmtId="0" fontId="37" fillId="0" borderId="8" xfId="9" applyFont="1" applyFill="1" applyBorder="1" applyAlignment="1">
      <alignment horizontal="center" vertical="center"/>
    </xf>
    <xf numFmtId="20" fontId="37" fillId="0" borderId="8" xfId="9" applyNumberFormat="1" applyFont="1" applyFill="1" applyBorder="1" applyAlignment="1">
      <alignment horizontal="center" vertical="center"/>
    </xf>
    <xf numFmtId="0" fontId="37" fillId="0" borderId="8" xfId="9" applyNumberFormat="1" applyFont="1" applyFill="1" applyBorder="1" applyAlignment="1">
      <alignment horizontal="center" vertical="center"/>
    </xf>
    <xf numFmtId="0" fontId="37" fillId="0" borderId="8" xfId="8" applyNumberFormat="1" applyFont="1" applyFill="1" applyBorder="1" applyAlignment="1">
      <alignment horizontal="center" vertical="center"/>
    </xf>
    <xf numFmtId="20" fontId="37" fillId="0" borderId="8" xfId="8" applyNumberFormat="1" applyFont="1" applyFill="1" applyBorder="1" applyAlignment="1">
      <alignment horizontal="center" vertical="center"/>
    </xf>
    <xf numFmtId="58" fontId="37" fillId="0" borderId="8" xfId="8" applyNumberFormat="1" applyFont="1" applyFill="1" applyBorder="1" applyAlignment="1">
      <alignment horizontal="center" vertical="center"/>
    </xf>
    <xf numFmtId="0" fontId="37" fillId="0" borderId="8" xfId="9" applyFont="1" applyFill="1" applyBorder="1" applyAlignment="1">
      <alignment horizontal="left" vertical="center"/>
    </xf>
    <xf numFmtId="0" fontId="40" fillId="10" borderId="8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10" xfId="8" applyFont="1" applyFill="1" applyBorder="1" applyAlignment="1">
      <alignment horizontal="center" vertical="center"/>
    </xf>
    <xf numFmtId="0" fontId="38" fillId="0" borderId="8" xfId="8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2" fillId="0" borderId="8" xfId="2" applyFont="1" applyBorder="1" applyAlignment="1">
      <alignment horizontal="left" vertical="center"/>
    </xf>
    <xf numFmtId="0" fontId="12" fillId="3" borderId="8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7" fillId="0" borderId="10" xfId="8" applyFont="1" applyFill="1" applyBorder="1" applyAlignment="1">
      <alignment vertical="center"/>
    </xf>
    <xf numFmtId="58" fontId="37" fillId="0" borderId="14" xfId="8" applyNumberFormat="1" applyFont="1" applyFill="1" applyBorder="1" applyAlignment="1">
      <alignment horizontal="center" vertical="center"/>
    </xf>
    <xf numFmtId="0" fontId="42" fillId="9" borderId="8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7" fillId="0" borderId="8" xfId="8" applyFont="1" applyFill="1" applyBorder="1" applyAlignment="1">
      <alignment horizontal="left" vertical="center"/>
    </xf>
    <xf numFmtId="0" fontId="37" fillId="0" borderId="8" xfId="8" applyFont="1" applyFill="1" applyBorder="1" applyAlignment="1">
      <alignment vertical="center"/>
    </xf>
    <xf numFmtId="0" fontId="39" fillId="0" borderId="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3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8" xfId="2" applyFont="1" applyFill="1" applyBorder="1" applyAlignment="1">
      <alignment horizontal="left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14" fontId="3" fillId="0" borderId="8" xfId="2" applyNumberFormat="1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9" fillId="0" borderId="42" xfId="2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6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9" xfId="2" applyFont="1" applyFill="1" applyBorder="1" applyAlignment="1">
      <alignment horizontal="center" vertical="center"/>
    </xf>
    <xf numFmtId="0" fontId="26" fillId="0" borderId="4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39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58" fontId="37" fillId="0" borderId="8" xfId="8" applyNumberFormat="1" applyFont="1" applyFill="1" applyBorder="1" applyAlignment="1">
      <alignment horizontal="center" vertical="center"/>
    </xf>
    <xf numFmtId="0" fontId="37" fillId="0" borderId="8" xfId="9" applyFont="1" applyFill="1" applyBorder="1" applyAlignment="1">
      <alignment horizontal="center" vertical="center"/>
    </xf>
    <xf numFmtId="0" fontId="37" fillId="0" borderId="8" xfId="8" applyFont="1" applyFill="1" applyBorder="1" applyAlignment="1">
      <alignment horizontal="center" vertical="center"/>
    </xf>
  </cellXfs>
  <cellStyles count="10">
    <cellStyle name="常规" xfId="0" builtinId="0"/>
    <cellStyle name="常规 11 3" xfId="9"/>
    <cellStyle name="常规 2" xfId="1"/>
    <cellStyle name="常规 3" xfId="3"/>
    <cellStyle name="常规 3 2" xfId="6"/>
    <cellStyle name="常规 4" xfId="5"/>
    <cellStyle name="常规 5" xfId="8"/>
    <cellStyle name="常规_Sheet1 3" xfId="2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4"/>
  <sheetViews>
    <sheetView tabSelected="1" topLeftCell="A40" workbookViewId="0">
      <selection activeCell="B39" sqref="A39:H41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145" t="s">
        <v>86</v>
      </c>
      <c r="B1" s="146"/>
      <c r="C1" s="146"/>
      <c r="D1" s="146"/>
      <c r="E1" s="146"/>
      <c r="F1" s="146"/>
      <c r="G1" s="146"/>
      <c r="H1" s="146"/>
      <c r="I1" s="146"/>
    </row>
    <row r="2" spans="1:9" ht="20.25" customHeight="1" thickBot="1">
      <c r="A2" s="1" t="s">
        <v>0</v>
      </c>
      <c r="B2" s="25" t="s">
        <v>82</v>
      </c>
      <c r="C2" s="50" t="s">
        <v>54</v>
      </c>
      <c r="D2" s="153" t="s">
        <v>83</v>
      </c>
      <c r="E2" s="153"/>
      <c r="F2" s="1" t="s">
        <v>47</v>
      </c>
      <c r="G2" s="2" t="s">
        <v>74</v>
      </c>
      <c r="H2" s="155" t="s">
        <v>89</v>
      </c>
      <c r="I2" s="155"/>
    </row>
    <row r="3" spans="1:9" ht="20.25" customHeight="1" thickBot="1">
      <c r="A3" s="2" t="s">
        <v>45</v>
      </c>
      <c r="B3" s="26" t="s">
        <v>84</v>
      </c>
      <c r="C3" s="2" t="s">
        <v>55</v>
      </c>
      <c r="D3" s="154">
        <v>38</v>
      </c>
      <c r="E3" s="154"/>
      <c r="F3" s="1" t="s">
        <v>46</v>
      </c>
      <c r="G3" s="2" t="s">
        <v>75</v>
      </c>
      <c r="H3" s="156" t="s">
        <v>90</v>
      </c>
      <c r="I3" s="156"/>
    </row>
    <row r="4" spans="1:9" ht="20.25" customHeight="1" thickBot="1">
      <c r="A4" s="2" t="s">
        <v>38</v>
      </c>
      <c r="B4" s="27" t="s">
        <v>241</v>
      </c>
      <c r="C4" s="1"/>
      <c r="F4" s="1" t="s">
        <v>48</v>
      </c>
      <c r="G4" s="2" t="s">
        <v>76</v>
      </c>
      <c r="H4" s="156" t="s">
        <v>91</v>
      </c>
      <c r="I4" s="156"/>
    </row>
    <row r="5" spans="1:9" ht="12" customHeight="1" thickBot="1">
      <c r="A5" s="143"/>
      <c r="B5" s="144"/>
      <c r="C5" s="144"/>
      <c r="D5" s="144"/>
      <c r="E5" s="144"/>
      <c r="F5" s="144"/>
      <c r="G5" s="144"/>
      <c r="H5" s="144"/>
      <c r="I5" s="144"/>
    </row>
    <row r="6" spans="1:9" ht="51" customHeight="1" thickTop="1" thickBot="1">
      <c r="A6" s="34" t="s">
        <v>39</v>
      </c>
      <c r="B6" s="150" t="s">
        <v>44</v>
      </c>
      <c r="C6" s="150"/>
      <c r="D6" s="150"/>
      <c r="E6" s="150"/>
      <c r="F6" s="150"/>
      <c r="G6" s="150"/>
      <c r="H6" s="151"/>
      <c r="I6" s="152"/>
    </row>
    <row r="7" spans="1:9" ht="20.25" customHeight="1" thickBot="1">
      <c r="A7" s="147" t="s">
        <v>58</v>
      </c>
      <c r="B7" s="148"/>
      <c r="C7" s="148"/>
      <c r="D7" s="148"/>
      <c r="E7" s="148"/>
      <c r="F7" s="148"/>
      <c r="G7" s="147" t="s">
        <v>59</v>
      </c>
      <c r="H7" s="148"/>
      <c r="I7" s="149"/>
    </row>
    <row r="8" spans="1:9" ht="20.25" customHeight="1">
      <c r="A8" s="51" t="s">
        <v>11</v>
      </c>
      <c r="B8" s="52" t="s">
        <v>2</v>
      </c>
      <c r="C8" s="52" t="s">
        <v>56</v>
      </c>
      <c r="D8" s="52" t="s">
        <v>77</v>
      </c>
      <c r="E8" s="52" t="s">
        <v>78</v>
      </c>
      <c r="F8" s="52" t="s">
        <v>12</v>
      </c>
      <c r="G8" s="52" t="s">
        <v>13</v>
      </c>
      <c r="H8" s="52" t="s">
        <v>57</v>
      </c>
      <c r="I8" s="53" t="s">
        <v>14</v>
      </c>
    </row>
    <row r="9" spans="1:9" ht="20.25" customHeight="1">
      <c r="A9" s="8" t="s">
        <v>49</v>
      </c>
      <c r="B9" s="116"/>
      <c r="C9" s="117"/>
      <c r="D9" s="117"/>
      <c r="E9" s="117"/>
      <c r="F9" s="117"/>
      <c r="G9" s="117"/>
      <c r="H9" s="118"/>
      <c r="I9" s="9"/>
    </row>
    <row r="10" spans="1:9" ht="18" customHeight="1">
      <c r="A10" s="140" t="s">
        <v>60</v>
      </c>
      <c r="B10" s="134" t="s">
        <v>92</v>
      </c>
      <c r="C10" s="33" t="s">
        <v>94</v>
      </c>
      <c r="D10" s="30">
        <v>4</v>
      </c>
      <c r="E10" s="30">
        <v>1</v>
      </c>
      <c r="F10" s="11" t="s">
        <v>15</v>
      </c>
      <c r="G10" s="61">
        <v>450</v>
      </c>
      <c r="H10" s="6">
        <f>D10*E10*G10</f>
        <v>1800</v>
      </c>
      <c r="I10" s="73"/>
    </row>
    <row r="11" spans="1:9" ht="18" customHeight="1">
      <c r="A11" s="141"/>
      <c r="B11" s="135"/>
      <c r="C11" s="33" t="s">
        <v>95</v>
      </c>
      <c r="D11" s="30">
        <v>10</v>
      </c>
      <c r="E11" s="30">
        <v>1</v>
      </c>
      <c r="F11" s="11" t="s">
        <v>15</v>
      </c>
      <c r="G11" s="61">
        <v>450</v>
      </c>
      <c r="H11" s="58">
        <f>D11*E11*G11</f>
        <v>4500</v>
      </c>
      <c r="I11" s="73"/>
    </row>
    <row r="12" spans="1:9" ht="18" customHeight="1">
      <c r="A12" s="141"/>
      <c r="B12" s="135"/>
      <c r="C12" s="33" t="s">
        <v>97</v>
      </c>
      <c r="D12" s="30">
        <v>1</v>
      </c>
      <c r="E12" s="30">
        <v>1</v>
      </c>
      <c r="F12" s="11" t="s">
        <v>4</v>
      </c>
      <c r="G12" s="61">
        <v>144</v>
      </c>
      <c r="H12" s="58">
        <f>D12*E12*G12</f>
        <v>144</v>
      </c>
      <c r="I12" s="73"/>
    </row>
    <row r="13" spans="1:9" ht="18" customHeight="1">
      <c r="A13" s="141"/>
      <c r="B13" s="135"/>
      <c r="C13" s="33" t="s">
        <v>106</v>
      </c>
      <c r="D13" s="30">
        <v>30</v>
      </c>
      <c r="E13" s="30">
        <v>1</v>
      </c>
      <c r="F13" s="11" t="s">
        <v>4</v>
      </c>
      <c r="G13" s="61">
        <v>38</v>
      </c>
      <c r="H13" s="58">
        <f>D13*E13*G13</f>
        <v>1140</v>
      </c>
      <c r="I13" s="73"/>
    </row>
    <row r="14" spans="1:9" ht="18" customHeight="1">
      <c r="A14" s="142"/>
      <c r="B14" s="136"/>
      <c r="C14" s="33" t="s">
        <v>96</v>
      </c>
      <c r="D14" s="30">
        <v>1</v>
      </c>
      <c r="E14" s="30">
        <v>1</v>
      </c>
      <c r="F14" s="11" t="s">
        <v>93</v>
      </c>
      <c r="G14" s="61">
        <v>3000</v>
      </c>
      <c r="H14" s="58">
        <f>D14*E14*G14</f>
        <v>3000</v>
      </c>
      <c r="I14" s="73"/>
    </row>
    <row r="15" spans="1:9" ht="18" customHeight="1" thickBot="1">
      <c r="A15" s="123" t="s">
        <v>51</v>
      </c>
      <c r="B15" s="112"/>
      <c r="C15" s="112"/>
      <c r="D15" s="112"/>
      <c r="E15" s="112"/>
      <c r="F15" s="112"/>
      <c r="G15" s="112"/>
      <c r="H15" s="12">
        <f>SUM(H10:H14)</f>
        <v>10584</v>
      </c>
      <c r="I15" s="21"/>
    </row>
    <row r="16" spans="1:9" ht="20.25" customHeight="1">
      <c r="A16" s="3" t="s">
        <v>11</v>
      </c>
      <c r="B16" s="4" t="s">
        <v>2</v>
      </c>
      <c r="C16" s="4" t="s">
        <v>56</v>
      </c>
      <c r="D16" s="54" t="s">
        <v>17</v>
      </c>
      <c r="E16" s="57" t="s">
        <v>33</v>
      </c>
      <c r="F16" s="4" t="s">
        <v>5</v>
      </c>
      <c r="G16" s="4" t="s">
        <v>6</v>
      </c>
      <c r="H16" s="4" t="s">
        <v>7</v>
      </c>
      <c r="I16" s="19" t="s">
        <v>8</v>
      </c>
    </row>
    <row r="17" spans="1:9" ht="18" customHeight="1">
      <c r="A17" s="8" t="s">
        <v>50</v>
      </c>
      <c r="B17" s="116" t="s">
        <v>19</v>
      </c>
      <c r="C17" s="117"/>
      <c r="D17" s="117"/>
      <c r="E17" s="117"/>
      <c r="F17" s="117"/>
      <c r="G17" s="117"/>
      <c r="H17" s="118"/>
      <c r="I17" s="20"/>
    </row>
    <row r="18" spans="1:9" ht="18" customHeight="1">
      <c r="A18" s="5" t="s">
        <v>61</v>
      </c>
      <c r="B18" s="13" t="s">
        <v>101</v>
      </c>
      <c r="C18" s="31" t="s">
        <v>102</v>
      </c>
      <c r="D18" s="28">
        <v>28</v>
      </c>
      <c r="E18" s="72">
        <v>1</v>
      </c>
      <c r="F18" s="10" t="s">
        <v>18</v>
      </c>
      <c r="G18" s="64">
        <v>100</v>
      </c>
      <c r="H18" s="6">
        <f t="shared" ref="H18:H20" si="0">D18*G18*E18</f>
        <v>2800</v>
      </c>
      <c r="I18" s="20"/>
    </row>
    <row r="19" spans="1:9" ht="18" customHeight="1">
      <c r="A19" s="5" t="s">
        <v>107</v>
      </c>
      <c r="B19" s="13" t="s">
        <v>103</v>
      </c>
      <c r="C19" s="31" t="s">
        <v>104</v>
      </c>
      <c r="D19" s="28">
        <v>33</v>
      </c>
      <c r="E19" s="72">
        <v>1</v>
      </c>
      <c r="F19" s="10" t="s">
        <v>18</v>
      </c>
      <c r="G19" s="64">
        <v>100</v>
      </c>
      <c r="H19" s="58">
        <f t="shared" si="0"/>
        <v>3300</v>
      </c>
      <c r="I19" s="20"/>
    </row>
    <row r="20" spans="1:9" ht="18" customHeight="1">
      <c r="A20" s="5" t="s">
        <v>108</v>
      </c>
      <c r="B20" s="13" t="s">
        <v>105</v>
      </c>
      <c r="C20" s="31" t="s">
        <v>102</v>
      </c>
      <c r="D20" s="28">
        <v>38</v>
      </c>
      <c r="E20" s="72">
        <v>1</v>
      </c>
      <c r="F20" s="10" t="s">
        <v>18</v>
      </c>
      <c r="G20" s="64">
        <v>100</v>
      </c>
      <c r="H20" s="58">
        <f t="shared" si="0"/>
        <v>3800</v>
      </c>
      <c r="I20" s="20"/>
    </row>
    <row r="21" spans="1:9" ht="18" customHeight="1" thickBot="1">
      <c r="A21" s="123" t="s">
        <v>51</v>
      </c>
      <c r="B21" s="112"/>
      <c r="C21" s="112"/>
      <c r="D21" s="112"/>
      <c r="E21" s="112"/>
      <c r="F21" s="112"/>
      <c r="G21" s="113"/>
      <c r="H21" s="7">
        <f>SUM(H18:H20)</f>
        <v>9900</v>
      </c>
      <c r="I21" s="20"/>
    </row>
    <row r="22" spans="1:9" ht="20.25" customHeight="1">
      <c r="A22" s="3" t="s">
        <v>1</v>
      </c>
      <c r="B22" s="4" t="s">
        <v>2</v>
      </c>
      <c r="C22" s="4" t="s">
        <v>56</v>
      </c>
      <c r="D22" s="54" t="s">
        <v>3</v>
      </c>
      <c r="E22" s="54" t="s">
        <v>4</v>
      </c>
      <c r="F22" s="4" t="s">
        <v>5</v>
      </c>
      <c r="G22" s="4" t="s">
        <v>6</v>
      </c>
      <c r="H22" s="4" t="s">
        <v>7</v>
      </c>
      <c r="I22" s="19" t="s">
        <v>8</v>
      </c>
    </row>
    <row r="23" spans="1:9" ht="20.25" customHeight="1">
      <c r="A23" s="8" t="s">
        <v>31</v>
      </c>
      <c r="B23" s="116" t="s">
        <v>9</v>
      </c>
      <c r="C23" s="117"/>
      <c r="D23" s="117"/>
      <c r="E23" s="117"/>
      <c r="F23" s="117"/>
      <c r="G23" s="117"/>
      <c r="H23" s="118"/>
      <c r="I23" s="20"/>
    </row>
    <row r="24" spans="1:9" ht="20.25" customHeight="1">
      <c r="A24" s="137" t="s">
        <v>62</v>
      </c>
      <c r="B24" s="139" t="s">
        <v>109</v>
      </c>
      <c r="C24" s="9" t="s">
        <v>110</v>
      </c>
      <c r="D24" s="28">
        <v>1</v>
      </c>
      <c r="E24" s="28">
        <v>1</v>
      </c>
      <c r="F24" s="10" t="s">
        <v>10</v>
      </c>
      <c r="G24" s="35">
        <v>750</v>
      </c>
      <c r="H24" s="6">
        <f t="shared" ref="H24:H29" si="1">D24*E24*G24</f>
        <v>750</v>
      </c>
      <c r="I24" s="74"/>
    </row>
    <row r="25" spans="1:9" ht="20.25" customHeight="1">
      <c r="A25" s="138"/>
      <c r="B25" s="139"/>
      <c r="C25" s="9" t="s">
        <v>217</v>
      </c>
      <c r="D25" s="28">
        <v>1</v>
      </c>
      <c r="E25" s="28">
        <v>1</v>
      </c>
      <c r="F25" s="10" t="s">
        <v>10</v>
      </c>
      <c r="G25" s="35">
        <v>650</v>
      </c>
      <c r="H25" s="58">
        <f t="shared" si="1"/>
        <v>650</v>
      </c>
      <c r="I25" s="74"/>
    </row>
    <row r="26" spans="1:9" ht="20.25" customHeight="1">
      <c r="A26" s="138"/>
      <c r="B26" s="139"/>
      <c r="C26" s="9" t="s">
        <v>216</v>
      </c>
      <c r="D26" s="28">
        <v>2</v>
      </c>
      <c r="E26" s="28">
        <v>1</v>
      </c>
      <c r="F26" s="10" t="s">
        <v>10</v>
      </c>
      <c r="G26" s="35">
        <v>450</v>
      </c>
      <c r="H26" s="58">
        <f t="shared" si="1"/>
        <v>900</v>
      </c>
      <c r="I26" s="74"/>
    </row>
    <row r="27" spans="1:9" ht="20.25" customHeight="1">
      <c r="A27" s="138"/>
      <c r="B27" s="139"/>
      <c r="C27" s="9" t="s">
        <v>111</v>
      </c>
      <c r="D27" s="28">
        <v>7</v>
      </c>
      <c r="E27" s="28">
        <v>1</v>
      </c>
      <c r="F27" s="10" t="s">
        <v>10</v>
      </c>
      <c r="G27" s="35">
        <v>300</v>
      </c>
      <c r="H27" s="58">
        <f t="shared" si="1"/>
        <v>2100</v>
      </c>
      <c r="I27" s="74"/>
    </row>
    <row r="28" spans="1:9" ht="20.25" customHeight="1">
      <c r="A28" s="79" t="s">
        <v>63</v>
      </c>
      <c r="B28" s="82" t="s">
        <v>120</v>
      </c>
      <c r="C28" s="9" t="s">
        <v>111</v>
      </c>
      <c r="D28" s="28">
        <v>5</v>
      </c>
      <c r="E28" s="29">
        <v>2</v>
      </c>
      <c r="F28" s="10" t="s">
        <v>10</v>
      </c>
      <c r="G28" s="81">
        <v>280</v>
      </c>
      <c r="H28" s="58">
        <f t="shared" si="1"/>
        <v>2800</v>
      </c>
      <c r="I28" s="74"/>
    </row>
    <row r="29" spans="1:9" ht="18.75" customHeight="1">
      <c r="A29" s="79" t="s">
        <v>119</v>
      </c>
      <c r="B29" s="63" t="s">
        <v>218</v>
      </c>
      <c r="C29" s="9" t="s">
        <v>112</v>
      </c>
      <c r="D29" s="28">
        <v>21</v>
      </c>
      <c r="E29" s="29">
        <v>2</v>
      </c>
      <c r="F29" s="10" t="s">
        <v>10</v>
      </c>
      <c r="G29" s="81">
        <v>300</v>
      </c>
      <c r="H29" s="58">
        <f t="shared" si="1"/>
        <v>12600</v>
      </c>
      <c r="I29" s="74" t="s">
        <v>87</v>
      </c>
    </row>
    <row r="30" spans="1:9" ht="20.25" customHeight="1" thickBot="1">
      <c r="A30" s="111" t="s">
        <v>118</v>
      </c>
      <c r="B30" s="112"/>
      <c r="C30" s="112"/>
      <c r="D30" s="112"/>
      <c r="E30" s="112"/>
      <c r="F30" s="112"/>
      <c r="G30" s="113"/>
      <c r="H30" s="7">
        <f>SUM(H24:H29)</f>
        <v>19800</v>
      </c>
      <c r="I30" s="20"/>
    </row>
    <row r="31" spans="1:9" ht="20.25" customHeight="1">
      <c r="A31" s="3" t="s">
        <v>11</v>
      </c>
      <c r="B31" s="4" t="s">
        <v>2</v>
      </c>
      <c r="C31" s="4" t="s">
        <v>56</v>
      </c>
      <c r="D31" s="114" t="s">
        <v>3</v>
      </c>
      <c r="E31" s="115"/>
      <c r="F31" s="4" t="s">
        <v>5</v>
      </c>
      <c r="G31" s="4" t="s">
        <v>6</v>
      </c>
      <c r="H31" s="4" t="s">
        <v>7</v>
      </c>
      <c r="I31" s="19" t="s">
        <v>8</v>
      </c>
    </row>
    <row r="32" spans="1:9" ht="20.25" customHeight="1">
      <c r="A32" s="8" t="s">
        <v>32</v>
      </c>
      <c r="B32" s="116" t="s">
        <v>21</v>
      </c>
      <c r="C32" s="117"/>
      <c r="D32" s="117"/>
      <c r="E32" s="117"/>
      <c r="F32" s="117"/>
      <c r="G32" s="117"/>
      <c r="H32" s="118"/>
      <c r="I32" s="22"/>
    </row>
    <row r="33" spans="1:9" ht="27" customHeight="1">
      <c r="A33" s="14" t="s">
        <v>64</v>
      </c>
      <c r="B33" s="13" t="s">
        <v>22</v>
      </c>
      <c r="C33" s="66" t="s">
        <v>79</v>
      </c>
      <c r="D33" s="119">
        <v>29</v>
      </c>
      <c r="E33" s="120"/>
      <c r="F33" s="10" t="s">
        <v>18</v>
      </c>
      <c r="G33" s="69">
        <v>15</v>
      </c>
      <c r="H33" s="6">
        <f>D33*G33</f>
        <v>435</v>
      </c>
      <c r="I33" s="22"/>
    </row>
    <row r="34" spans="1:9" ht="20.25" customHeight="1">
      <c r="A34" s="14" t="s">
        <v>65</v>
      </c>
      <c r="B34" s="13" t="s">
        <v>113</v>
      </c>
      <c r="C34" s="65"/>
      <c r="D34" s="119">
        <v>2</v>
      </c>
      <c r="E34" s="120"/>
      <c r="F34" s="10" t="s">
        <v>115</v>
      </c>
      <c r="G34" s="69">
        <v>50</v>
      </c>
      <c r="H34" s="6">
        <f>D34*G34</f>
        <v>100</v>
      </c>
      <c r="I34" s="22"/>
    </row>
    <row r="35" spans="1:9" ht="20.25" customHeight="1">
      <c r="A35" s="14" t="s">
        <v>66</v>
      </c>
      <c r="B35" s="13" t="s">
        <v>114</v>
      </c>
      <c r="C35" s="65"/>
      <c r="D35" s="119">
        <v>2</v>
      </c>
      <c r="E35" s="120"/>
      <c r="F35" s="10" t="s">
        <v>116</v>
      </c>
      <c r="G35" s="69">
        <v>260</v>
      </c>
      <c r="H35" s="6">
        <f t="shared" ref="H35" si="2">D35*G35</f>
        <v>520</v>
      </c>
      <c r="I35" s="22"/>
    </row>
    <row r="36" spans="1:9" ht="20.25" customHeight="1" thickBot="1">
      <c r="A36" s="123" t="s">
        <v>51</v>
      </c>
      <c r="B36" s="112"/>
      <c r="C36" s="112"/>
      <c r="D36" s="112"/>
      <c r="E36" s="112"/>
      <c r="F36" s="112"/>
      <c r="G36" s="113"/>
      <c r="H36" s="7">
        <f>SUM(H33:H35)</f>
        <v>1055</v>
      </c>
      <c r="I36" s="22"/>
    </row>
    <row r="37" spans="1:9" ht="20.25" customHeight="1" thickBot="1">
      <c r="A37" s="16" t="s">
        <v>11</v>
      </c>
      <c r="B37" s="17" t="s">
        <v>2</v>
      </c>
      <c r="C37" s="17" t="s">
        <v>56</v>
      </c>
      <c r="D37" s="55" t="s">
        <v>35</v>
      </c>
      <c r="E37" s="56" t="s">
        <v>36</v>
      </c>
      <c r="F37" s="17" t="s">
        <v>5</v>
      </c>
      <c r="G37" s="17" t="s">
        <v>6</v>
      </c>
      <c r="H37" s="17" t="s">
        <v>7</v>
      </c>
      <c r="I37" s="23" t="s">
        <v>8</v>
      </c>
    </row>
    <row r="38" spans="1:9" ht="20.25" customHeight="1">
      <c r="A38" s="8" t="s">
        <v>20</v>
      </c>
      <c r="B38" s="121" t="s">
        <v>34</v>
      </c>
      <c r="C38" s="121"/>
      <c r="D38" s="121"/>
      <c r="E38" s="121"/>
      <c r="F38" s="121"/>
      <c r="G38" s="121"/>
      <c r="H38" s="121"/>
      <c r="I38" s="122"/>
    </row>
    <row r="39" spans="1:9" ht="20.25" customHeight="1">
      <c r="A39" s="14" t="s">
        <v>67</v>
      </c>
      <c r="B39" s="13" t="s">
        <v>117</v>
      </c>
      <c r="C39" s="15"/>
      <c r="D39" s="80">
        <v>1</v>
      </c>
      <c r="E39" s="80">
        <v>1</v>
      </c>
      <c r="F39" s="10" t="s">
        <v>16</v>
      </c>
      <c r="G39" s="68">
        <v>500</v>
      </c>
      <c r="H39" s="6">
        <f>D39*E39*G39</f>
        <v>500</v>
      </c>
      <c r="I39" s="60" t="s">
        <v>88</v>
      </c>
    </row>
    <row r="40" spans="1:9" ht="20.25" customHeight="1">
      <c r="A40" s="14" t="s">
        <v>68</v>
      </c>
      <c r="B40" s="13" t="s">
        <v>81</v>
      </c>
      <c r="C40" s="15"/>
      <c r="D40" s="80">
        <v>1</v>
      </c>
      <c r="E40" s="80">
        <v>2</v>
      </c>
      <c r="F40" s="10" t="s">
        <v>16</v>
      </c>
      <c r="G40" s="68">
        <v>600</v>
      </c>
      <c r="H40" s="6">
        <f>D40*E40*G40</f>
        <v>1200</v>
      </c>
      <c r="I40" s="59"/>
    </row>
    <row r="41" spans="1:9" ht="20.25" customHeight="1">
      <c r="A41" s="123" t="s">
        <v>51</v>
      </c>
      <c r="B41" s="112"/>
      <c r="C41" s="112"/>
      <c r="D41" s="112"/>
      <c r="E41" s="112"/>
      <c r="F41" s="112"/>
      <c r="G41" s="113"/>
      <c r="H41" s="7">
        <f>SUM(H39:H40)</f>
        <v>1700</v>
      </c>
      <c r="I41" s="18"/>
    </row>
    <row r="42" spans="1:9" ht="20.25" customHeight="1" thickBot="1">
      <c r="A42" s="41" t="s">
        <v>52</v>
      </c>
      <c r="B42" s="42"/>
      <c r="C42" s="42"/>
      <c r="D42" s="43"/>
      <c r="E42" s="43"/>
      <c r="F42" s="42"/>
      <c r="G42" s="44"/>
      <c r="H42" s="45">
        <f>H15+H21+H30+H36+H41</f>
        <v>43039</v>
      </c>
      <c r="I42" s="46"/>
    </row>
    <row r="43" spans="1:9" ht="20.25" customHeight="1">
      <c r="A43" s="3" t="s">
        <v>11</v>
      </c>
      <c r="B43" s="4" t="s">
        <v>2</v>
      </c>
      <c r="C43" s="4" t="s">
        <v>56</v>
      </c>
      <c r="D43" s="114" t="s">
        <v>3</v>
      </c>
      <c r="E43" s="115"/>
      <c r="F43" s="4" t="s">
        <v>5</v>
      </c>
      <c r="G43" s="4" t="s">
        <v>6</v>
      </c>
      <c r="H43" s="4" t="s">
        <v>7</v>
      </c>
      <c r="I43" s="19" t="s">
        <v>8</v>
      </c>
    </row>
    <row r="44" spans="1:9" ht="20.25" customHeight="1">
      <c r="A44" s="8" t="s">
        <v>23</v>
      </c>
      <c r="B44" s="116" t="s">
        <v>40</v>
      </c>
      <c r="C44" s="117"/>
      <c r="D44" s="117"/>
      <c r="E44" s="117"/>
      <c r="F44" s="117"/>
      <c r="G44" s="117"/>
      <c r="H44" s="117"/>
      <c r="I44" s="127"/>
    </row>
    <row r="45" spans="1:9" ht="20.25" customHeight="1">
      <c r="A45" s="5" t="s">
        <v>69</v>
      </c>
      <c r="B45" s="9" t="s">
        <v>24</v>
      </c>
      <c r="C45" s="9"/>
      <c r="D45" s="131"/>
      <c r="E45" s="132"/>
      <c r="F45" s="67">
        <v>0.1</v>
      </c>
      <c r="G45" s="36">
        <f>H42</f>
        <v>43039</v>
      </c>
      <c r="H45" s="6">
        <f>F45*G45</f>
        <v>4303.9000000000005</v>
      </c>
      <c r="I45" s="20"/>
    </row>
    <row r="46" spans="1:9" ht="20.25" customHeight="1" thickBot="1">
      <c r="A46" s="124" t="s">
        <v>51</v>
      </c>
      <c r="B46" s="125"/>
      <c r="C46" s="125"/>
      <c r="D46" s="133"/>
      <c r="E46" s="133"/>
      <c r="F46" s="125"/>
      <c r="G46" s="126"/>
      <c r="H46" s="47">
        <f>SUM(H45:H45)</f>
        <v>4303.9000000000005</v>
      </c>
      <c r="I46" s="48"/>
    </row>
    <row r="47" spans="1:9" ht="20.25" customHeight="1">
      <c r="A47" s="3" t="s">
        <v>11</v>
      </c>
      <c r="B47" s="4" t="s">
        <v>2</v>
      </c>
      <c r="C47" s="4" t="s">
        <v>56</v>
      </c>
      <c r="D47" s="54" t="s">
        <v>17</v>
      </c>
      <c r="E47" s="54" t="s">
        <v>25</v>
      </c>
      <c r="F47" s="4" t="s">
        <v>5</v>
      </c>
      <c r="G47" s="4" t="s">
        <v>6</v>
      </c>
      <c r="H47" s="4" t="s">
        <v>7</v>
      </c>
      <c r="I47" s="19" t="s">
        <v>8</v>
      </c>
    </row>
    <row r="48" spans="1:9" ht="20.25" customHeight="1">
      <c r="A48" s="8" t="s">
        <v>26</v>
      </c>
      <c r="B48" s="116" t="s">
        <v>27</v>
      </c>
      <c r="C48" s="117"/>
      <c r="D48" s="117"/>
      <c r="E48" s="117"/>
      <c r="F48" s="117"/>
      <c r="G48" s="117"/>
      <c r="H48" s="117"/>
      <c r="I48" s="127"/>
    </row>
    <row r="49" spans="1:9" ht="20.25" customHeight="1">
      <c r="A49" s="5" t="s">
        <v>70</v>
      </c>
      <c r="B49" s="9" t="s">
        <v>28</v>
      </c>
      <c r="C49" s="9"/>
      <c r="D49" s="32">
        <v>0</v>
      </c>
      <c r="E49" s="32">
        <v>0</v>
      </c>
      <c r="F49" s="10" t="s">
        <v>16</v>
      </c>
      <c r="G49" s="36"/>
      <c r="H49" s="6">
        <f>D49*E49*G49</f>
        <v>0</v>
      </c>
      <c r="I49" s="24" t="s">
        <v>80</v>
      </c>
    </row>
    <row r="50" spans="1:9" ht="20.25" customHeight="1" thickBot="1">
      <c r="A50" s="124" t="s">
        <v>51</v>
      </c>
      <c r="B50" s="125"/>
      <c r="C50" s="125"/>
      <c r="D50" s="125"/>
      <c r="E50" s="125"/>
      <c r="F50" s="125"/>
      <c r="G50" s="126"/>
      <c r="H50" s="47">
        <f>SUM(H49:H49)</f>
        <v>0</v>
      </c>
      <c r="I50" s="49"/>
    </row>
    <row r="51" spans="1:9" ht="20.25" customHeight="1">
      <c r="A51" s="3" t="s">
        <v>11</v>
      </c>
      <c r="B51" s="4" t="s">
        <v>2</v>
      </c>
      <c r="C51" s="4" t="s">
        <v>56</v>
      </c>
      <c r="D51" s="114" t="s">
        <v>17</v>
      </c>
      <c r="E51" s="115"/>
      <c r="F51" s="4" t="s">
        <v>5</v>
      </c>
      <c r="G51" s="4" t="s">
        <v>6</v>
      </c>
      <c r="H51" s="4" t="s">
        <v>7</v>
      </c>
      <c r="I51" s="19" t="s">
        <v>8</v>
      </c>
    </row>
    <row r="52" spans="1:9" ht="20.25" customHeight="1">
      <c r="A52" s="8" t="s">
        <v>37</v>
      </c>
      <c r="B52" s="116" t="s">
        <v>30</v>
      </c>
      <c r="C52" s="117"/>
      <c r="D52" s="117"/>
      <c r="E52" s="117"/>
      <c r="F52" s="117"/>
      <c r="G52" s="117"/>
      <c r="H52" s="117"/>
      <c r="I52" s="127"/>
    </row>
    <row r="53" spans="1:9" ht="20.25" customHeight="1">
      <c r="A53" s="5" t="s">
        <v>71</v>
      </c>
      <c r="B53" s="13" t="s">
        <v>85</v>
      </c>
      <c r="C53" s="98" t="s">
        <v>179</v>
      </c>
      <c r="D53" s="28">
        <v>23</v>
      </c>
      <c r="E53" s="28">
        <v>2</v>
      </c>
      <c r="F53" s="10" t="s">
        <v>98</v>
      </c>
      <c r="G53" s="69">
        <v>243.26079999999999</v>
      </c>
      <c r="H53" s="58">
        <f>D53*E53*G53</f>
        <v>11189.996799999999</v>
      </c>
      <c r="I53" s="20"/>
    </row>
    <row r="54" spans="1:9" ht="20.25" customHeight="1">
      <c r="A54" s="5"/>
      <c r="B54" s="13"/>
      <c r="C54" s="13" t="s">
        <v>178</v>
      </c>
      <c r="D54" s="28">
        <v>1</v>
      </c>
      <c r="E54" s="28">
        <v>1</v>
      </c>
      <c r="F54" s="10" t="s">
        <v>99</v>
      </c>
      <c r="G54" s="69">
        <v>165.5</v>
      </c>
      <c r="H54" s="58">
        <f>D54*E54*G54</f>
        <v>165.5</v>
      </c>
      <c r="I54" s="20"/>
    </row>
    <row r="55" spans="1:9" ht="20.25" customHeight="1">
      <c r="A55" s="5" t="s">
        <v>72</v>
      </c>
      <c r="B55" s="62"/>
      <c r="C55" s="13" t="s">
        <v>100</v>
      </c>
      <c r="D55" s="28">
        <v>29</v>
      </c>
      <c r="E55" s="28">
        <v>2</v>
      </c>
      <c r="F55" s="10" t="s">
        <v>43</v>
      </c>
      <c r="G55" s="99">
        <v>10</v>
      </c>
      <c r="H55" s="58">
        <f>D55*E55*G55</f>
        <v>580</v>
      </c>
      <c r="I55" s="20"/>
    </row>
    <row r="56" spans="1:9" ht="20.25" customHeight="1" thickBot="1">
      <c r="A56" s="124" t="s">
        <v>51</v>
      </c>
      <c r="B56" s="125"/>
      <c r="C56" s="125"/>
      <c r="D56" s="125"/>
      <c r="E56" s="125"/>
      <c r="F56" s="125"/>
      <c r="G56" s="126"/>
      <c r="H56" s="47">
        <f>SUM(H53:H55)</f>
        <v>11935.496799999999</v>
      </c>
      <c r="I56" s="49"/>
    </row>
    <row r="57" spans="1:9" ht="20.25" customHeight="1">
      <c r="A57" s="3" t="s">
        <v>1</v>
      </c>
      <c r="B57" s="4" t="s">
        <v>2</v>
      </c>
      <c r="C57" s="4" t="s">
        <v>56</v>
      </c>
      <c r="D57" s="114" t="s">
        <v>3</v>
      </c>
      <c r="E57" s="115"/>
      <c r="F57" s="4" t="s">
        <v>5</v>
      </c>
      <c r="G57" s="4" t="s">
        <v>6</v>
      </c>
      <c r="H57" s="4" t="s">
        <v>7</v>
      </c>
      <c r="I57" s="19" t="s">
        <v>8</v>
      </c>
    </row>
    <row r="58" spans="1:9" ht="20.25" customHeight="1">
      <c r="A58" s="8" t="s">
        <v>42</v>
      </c>
      <c r="B58" s="116" t="s">
        <v>41</v>
      </c>
      <c r="C58" s="117"/>
      <c r="D58" s="117"/>
      <c r="E58" s="117"/>
      <c r="F58" s="117"/>
      <c r="G58" s="117"/>
      <c r="H58" s="117"/>
      <c r="I58" s="127"/>
    </row>
    <row r="59" spans="1:9" ht="20.25" customHeight="1">
      <c r="A59" s="5" t="s">
        <v>73</v>
      </c>
      <c r="B59" s="9" t="s">
        <v>41</v>
      </c>
      <c r="C59" s="9"/>
      <c r="D59" s="131"/>
      <c r="E59" s="132"/>
      <c r="F59" s="67">
        <v>0.06</v>
      </c>
      <c r="G59" s="70">
        <f>H42+H46+H50+H56</f>
        <v>59278.396800000002</v>
      </c>
      <c r="H59" s="6">
        <f>F59*G59</f>
        <v>3556.7038080000002</v>
      </c>
      <c r="I59" s="20"/>
    </row>
    <row r="60" spans="1:9" ht="20.25" customHeight="1">
      <c r="A60" s="124" t="s">
        <v>51</v>
      </c>
      <c r="B60" s="125"/>
      <c r="C60" s="125"/>
      <c r="D60" s="125"/>
      <c r="E60" s="125"/>
      <c r="F60" s="125"/>
      <c r="G60" s="126"/>
      <c r="H60" s="47">
        <f>SUM(H58:H59)</f>
        <v>3556.7038080000002</v>
      </c>
      <c r="I60" s="49"/>
    </row>
    <row r="61" spans="1:9" ht="20.25" customHeight="1">
      <c r="A61" s="37" t="s">
        <v>53</v>
      </c>
      <c r="B61" s="38"/>
      <c r="C61" s="38"/>
      <c r="D61" s="38"/>
      <c r="E61" s="38"/>
      <c r="F61" s="38"/>
      <c r="G61" s="39"/>
      <c r="H61" s="71">
        <f>H42+H46+H50+H56+H60</f>
        <v>62835.100608000001</v>
      </c>
      <c r="I61" s="40"/>
    </row>
    <row r="62" spans="1:9" ht="20.25" customHeight="1" thickBot="1">
      <c r="A62" s="128" t="s">
        <v>29</v>
      </c>
      <c r="B62" s="129"/>
      <c r="C62" s="129"/>
      <c r="D62" s="129"/>
      <c r="E62" s="129"/>
      <c r="F62" s="129"/>
      <c r="G62" s="129"/>
      <c r="H62" s="129"/>
      <c r="I62" s="130"/>
    </row>
    <row r="63" spans="1:9" ht="20.25" customHeight="1">
      <c r="G63" s="75"/>
      <c r="H63" s="75"/>
    </row>
    <row r="64" spans="1:9" ht="20.25" customHeight="1">
      <c r="G64" s="76"/>
      <c r="H64" s="76"/>
    </row>
  </sheetData>
  <mergeCells count="42"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B9:H9"/>
    <mergeCell ref="B17:H17"/>
    <mergeCell ref="B10:B14"/>
    <mergeCell ref="A15:G15"/>
    <mergeCell ref="A24:A27"/>
    <mergeCell ref="B24:B27"/>
    <mergeCell ref="B23:H23"/>
    <mergeCell ref="A10:A14"/>
    <mergeCell ref="A21:G21"/>
    <mergeCell ref="A62:I62"/>
    <mergeCell ref="D43:E43"/>
    <mergeCell ref="B44:I44"/>
    <mergeCell ref="D45:E45"/>
    <mergeCell ref="A46:G46"/>
    <mergeCell ref="D51:E51"/>
    <mergeCell ref="B48:I48"/>
    <mergeCell ref="A50:G50"/>
    <mergeCell ref="D57:E57"/>
    <mergeCell ref="D59:E59"/>
    <mergeCell ref="B58:I58"/>
    <mergeCell ref="A60:G60"/>
    <mergeCell ref="D35:E35"/>
    <mergeCell ref="B38:I38"/>
    <mergeCell ref="A41:G41"/>
    <mergeCell ref="A56:G56"/>
    <mergeCell ref="B52:I52"/>
    <mergeCell ref="A36:G36"/>
    <mergeCell ref="A30:G30"/>
    <mergeCell ref="D31:E31"/>
    <mergeCell ref="B32:H32"/>
    <mergeCell ref="D33:E33"/>
    <mergeCell ref="D34:E34"/>
  </mergeCells>
  <phoneticPr fontId="3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zoomScaleNormal="100" workbookViewId="0">
      <selection activeCell="B60" sqref="B60"/>
    </sheetView>
  </sheetViews>
  <sheetFormatPr defaultRowHeight="14.25"/>
  <cols>
    <col min="1" max="1" width="4.625" customWidth="1"/>
    <col min="12" max="12" width="12.875" customWidth="1"/>
  </cols>
  <sheetData>
    <row r="1" spans="1:12" ht="25.5" customHeight="1">
      <c r="A1" s="157" t="s">
        <v>180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77" customFormat="1" ht="20.100000000000001" customHeight="1">
      <c r="A2" s="91" t="s">
        <v>166</v>
      </c>
      <c r="B2" s="91" t="s">
        <v>167</v>
      </c>
      <c r="C2" s="91" t="s">
        <v>168</v>
      </c>
      <c r="D2" s="91" t="s">
        <v>169</v>
      </c>
      <c r="E2" s="91" t="s">
        <v>170</v>
      </c>
      <c r="F2" s="91" t="s">
        <v>171</v>
      </c>
      <c r="G2" s="91" t="s">
        <v>172</v>
      </c>
      <c r="H2" s="91" t="s">
        <v>173</v>
      </c>
      <c r="I2" s="91" t="s">
        <v>174</v>
      </c>
      <c r="J2" s="91" t="s">
        <v>177</v>
      </c>
      <c r="K2" s="91" t="s">
        <v>175</v>
      </c>
      <c r="L2" s="91" t="s">
        <v>176</v>
      </c>
    </row>
    <row r="3" spans="1:12" s="92" customFormat="1" ht="20.100000000000001" customHeight="1">
      <c r="A3" s="101"/>
      <c r="B3" s="101" t="s">
        <v>122</v>
      </c>
      <c r="C3" s="89">
        <v>43253</v>
      </c>
      <c r="D3" s="83" t="s">
        <v>123</v>
      </c>
      <c r="E3" s="83" t="s">
        <v>121</v>
      </c>
      <c r="F3" s="83" t="s">
        <v>124</v>
      </c>
      <c r="G3" s="88">
        <v>0.40972222222222199</v>
      </c>
      <c r="H3" s="88" t="s">
        <v>125</v>
      </c>
      <c r="I3" s="87">
        <v>68</v>
      </c>
      <c r="J3" s="87">
        <v>10</v>
      </c>
      <c r="K3" s="96"/>
      <c r="L3" s="95"/>
    </row>
    <row r="4" spans="1:12" s="92" customFormat="1" ht="20.100000000000001" customHeight="1">
      <c r="A4" s="101"/>
      <c r="B4" s="101" t="s">
        <v>122</v>
      </c>
      <c r="C4" s="89">
        <v>43254</v>
      </c>
      <c r="D4" s="83" t="s">
        <v>126</v>
      </c>
      <c r="E4" s="83" t="s">
        <v>124</v>
      </c>
      <c r="F4" s="83" t="s">
        <v>121</v>
      </c>
      <c r="G4" s="88">
        <v>0.62361111111111112</v>
      </c>
      <c r="H4" s="88" t="s">
        <v>127</v>
      </c>
      <c r="I4" s="87">
        <v>109</v>
      </c>
      <c r="J4" s="87">
        <v>10</v>
      </c>
      <c r="K4" s="89"/>
      <c r="L4" s="95"/>
    </row>
    <row r="5" spans="1:12" s="92" customFormat="1" ht="20.100000000000001" customHeight="1">
      <c r="A5" s="101">
        <v>2</v>
      </c>
      <c r="B5" s="101" t="s">
        <v>188</v>
      </c>
      <c r="C5" s="89">
        <v>43253</v>
      </c>
      <c r="D5" s="84" t="s">
        <v>123</v>
      </c>
      <c r="E5" s="83" t="s">
        <v>121</v>
      </c>
      <c r="F5" s="83" t="s">
        <v>124</v>
      </c>
      <c r="G5" s="85">
        <v>0.40972222222222199</v>
      </c>
      <c r="H5" s="88" t="s">
        <v>125</v>
      </c>
      <c r="I5" s="87">
        <v>68</v>
      </c>
      <c r="J5" s="87">
        <v>10</v>
      </c>
      <c r="K5" s="96"/>
      <c r="L5" s="95"/>
    </row>
    <row r="6" spans="1:12" s="92" customFormat="1" ht="20.100000000000001" customHeight="1">
      <c r="A6" s="101"/>
      <c r="B6" s="101" t="s">
        <v>188</v>
      </c>
      <c r="C6" s="89">
        <v>43254</v>
      </c>
      <c r="D6" s="84" t="s">
        <v>126</v>
      </c>
      <c r="E6" s="83" t="s">
        <v>124</v>
      </c>
      <c r="F6" s="83" t="s">
        <v>121</v>
      </c>
      <c r="G6" s="88">
        <v>0.62361111111111101</v>
      </c>
      <c r="H6" s="88" t="s">
        <v>127</v>
      </c>
      <c r="I6" s="87">
        <v>109</v>
      </c>
      <c r="J6" s="87">
        <v>10</v>
      </c>
      <c r="K6" s="89"/>
      <c r="L6" s="95"/>
    </row>
    <row r="7" spans="1:12" s="92" customFormat="1" ht="20.100000000000001" customHeight="1">
      <c r="A7" s="101">
        <v>3</v>
      </c>
      <c r="B7" s="101" t="s">
        <v>189</v>
      </c>
      <c r="C7" s="89">
        <v>43253</v>
      </c>
      <c r="D7" s="83" t="s">
        <v>123</v>
      </c>
      <c r="E7" s="83" t="s">
        <v>121</v>
      </c>
      <c r="F7" s="83" t="s">
        <v>124</v>
      </c>
      <c r="G7" s="88">
        <v>0.40972222222222199</v>
      </c>
      <c r="H7" s="88" t="s">
        <v>125</v>
      </c>
      <c r="I7" s="87">
        <v>68</v>
      </c>
      <c r="J7" s="87">
        <v>10</v>
      </c>
      <c r="K7" s="96"/>
      <c r="L7" s="95"/>
    </row>
    <row r="8" spans="1:12" s="92" customFormat="1" ht="20.100000000000001" customHeight="1">
      <c r="A8" s="101"/>
      <c r="B8" s="101" t="s">
        <v>189</v>
      </c>
      <c r="C8" s="89">
        <v>43254</v>
      </c>
      <c r="D8" s="83" t="s">
        <v>128</v>
      </c>
      <c r="E8" s="83" t="s">
        <v>124</v>
      </c>
      <c r="F8" s="83" t="s">
        <v>121</v>
      </c>
      <c r="G8" s="88">
        <v>0.62361111111111112</v>
      </c>
      <c r="H8" s="88" t="s">
        <v>127</v>
      </c>
      <c r="I8" s="87">
        <v>109</v>
      </c>
      <c r="J8" s="87">
        <v>10</v>
      </c>
      <c r="K8" s="89"/>
      <c r="L8" s="95"/>
    </row>
    <row r="9" spans="1:12" s="92" customFormat="1" ht="20.100000000000001" customHeight="1">
      <c r="A9" s="101">
        <v>4</v>
      </c>
      <c r="B9" s="101" t="s">
        <v>129</v>
      </c>
      <c r="C9" s="89">
        <v>43253</v>
      </c>
      <c r="D9" s="83" t="s">
        <v>123</v>
      </c>
      <c r="E9" s="83" t="s">
        <v>121</v>
      </c>
      <c r="F9" s="83" t="s">
        <v>124</v>
      </c>
      <c r="G9" s="88">
        <v>0.40972222222222199</v>
      </c>
      <c r="H9" s="88" t="s">
        <v>125</v>
      </c>
      <c r="I9" s="87">
        <v>68</v>
      </c>
      <c r="J9" s="87">
        <v>10</v>
      </c>
      <c r="K9" s="96"/>
      <c r="L9" s="95"/>
    </row>
    <row r="10" spans="1:12" s="92" customFormat="1" ht="20.100000000000001" customHeight="1">
      <c r="A10" s="101"/>
      <c r="B10" s="101" t="s">
        <v>129</v>
      </c>
      <c r="C10" s="89">
        <v>43254</v>
      </c>
      <c r="D10" s="83" t="s">
        <v>128</v>
      </c>
      <c r="E10" s="83" t="s">
        <v>124</v>
      </c>
      <c r="F10" s="83" t="s">
        <v>121</v>
      </c>
      <c r="G10" s="88">
        <v>0.62361111111111112</v>
      </c>
      <c r="H10" s="88" t="s">
        <v>127</v>
      </c>
      <c r="I10" s="87">
        <v>109</v>
      </c>
      <c r="J10" s="87">
        <v>10</v>
      </c>
      <c r="K10" s="89"/>
      <c r="L10" s="95"/>
    </row>
    <row r="11" spans="1:12" s="92" customFormat="1" ht="20.100000000000001" customHeight="1">
      <c r="A11" s="101">
        <v>5</v>
      </c>
      <c r="B11" s="101" t="s">
        <v>190</v>
      </c>
      <c r="C11" s="89">
        <v>43253</v>
      </c>
      <c r="D11" s="83" t="s">
        <v>123</v>
      </c>
      <c r="E11" s="83" t="s">
        <v>121</v>
      </c>
      <c r="F11" s="83" t="s">
        <v>124</v>
      </c>
      <c r="G11" s="88">
        <v>0.40972222222222199</v>
      </c>
      <c r="H11" s="88" t="s">
        <v>125</v>
      </c>
      <c r="I11" s="87">
        <v>68</v>
      </c>
      <c r="J11" s="87">
        <v>10</v>
      </c>
      <c r="K11" s="96"/>
      <c r="L11" s="95"/>
    </row>
    <row r="12" spans="1:12" s="92" customFormat="1" ht="20.100000000000001" customHeight="1">
      <c r="A12" s="101"/>
      <c r="B12" s="101" t="s">
        <v>190</v>
      </c>
      <c r="C12" s="89">
        <v>43254</v>
      </c>
      <c r="D12" s="83" t="s">
        <v>128</v>
      </c>
      <c r="E12" s="83" t="s">
        <v>124</v>
      </c>
      <c r="F12" s="83" t="s">
        <v>121</v>
      </c>
      <c r="G12" s="88">
        <v>0.62361111111111112</v>
      </c>
      <c r="H12" s="88" t="s">
        <v>127</v>
      </c>
      <c r="I12" s="87">
        <v>109</v>
      </c>
      <c r="J12" s="87">
        <v>10</v>
      </c>
      <c r="K12" s="89"/>
      <c r="L12" s="95"/>
    </row>
    <row r="13" spans="1:12" s="92" customFormat="1" ht="20.100000000000001" customHeight="1">
      <c r="A13" s="101">
        <v>6</v>
      </c>
      <c r="B13" s="101" t="s">
        <v>191</v>
      </c>
      <c r="C13" s="89">
        <v>43253</v>
      </c>
      <c r="D13" s="83" t="s">
        <v>206</v>
      </c>
      <c r="E13" s="83" t="s">
        <v>132</v>
      </c>
      <c r="F13" s="83" t="s">
        <v>133</v>
      </c>
      <c r="G13" s="88">
        <v>0.33680555555555558</v>
      </c>
      <c r="H13" s="88" t="s">
        <v>127</v>
      </c>
      <c r="I13" s="87">
        <v>315.5</v>
      </c>
      <c r="J13" s="87">
        <v>10</v>
      </c>
      <c r="K13" s="96"/>
      <c r="L13" s="95"/>
    </row>
    <row r="14" spans="1:12" s="92" customFormat="1" ht="20.100000000000001" customHeight="1">
      <c r="A14" s="101"/>
      <c r="B14" s="101" t="s">
        <v>191</v>
      </c>
      <c r="C14" s="89">
        <v>43254</v>
      </c>
      <c r="D14" s="83" t="s">
        <v>126</v>
      </c>
      <c r="E14" s="83" t="s">
        <v>133</v>
      </c>
      <c r="F14" s="83" t="s">
        <v>134</v>
      </c>
      <c r="G14" s="88">
        <v>0.62361111111111112</v>
      </c>
      <c r="H14" s="88" t="s">
        <v>135</v>
      </c>
      <c r="I14" s="87">
        <v>315.5</v>
      </c>
      <c r="J14" s="87">
        <v>10</v>
      </c>
      <c r="K14" s="89"/>
      <c r="L14" s="95"/>
    </row>
    <row r="15" spans="1:12" s="92" customFormat="1" ht="20.100000000000001" customHeight="1">
      <c r="A15" s="101">
        <v>7</v>
      </c>
      <c r="B15" s="101" t="s">
        <v>192</v>
      </c>
      <c r="C15" s="89">
        <v>43253</v>
      </c>
      <c r="D15" s="83" t="s">
        <v>136</v>
      </c>
      <c r="E15" s="83" t="s">
        <v>134</v>
      </c>
      <c r="F15" s="83" t="s">
        <v>124</v>
      </c>
      <c r="G15" s="88">
        <v>0.3611111111111111</v>
      </c>
      <c r="H15" s="88" t="s">
        <v>127</v>
      </c>
      <c r="I15" s="87">
        <v>315.5</v>
      </c>
      <c r="J15" s="87">
        <v>10</v>
      </c>
      <c r="K15" s="96"/>
      <c r="L15" s="95"/>
    </row>
    <row r="16" spans="1:12" s="92" customFormat="1" ht="19.5" customHeight="1">
      <c r="A16" s="101"/>
      <c r="B16" s="101" t="s">
        <v>192</v>
      </c>
      <c r="C16" s="89">
        <v>43254</v>
      </c>
      <c r="D16" s="83" t="s">
        <v>128</v>
      </c>
      <c r="E16" s="83" t="s">
        <v>124</v>
      </c>
      <c r="F16" s="83" t="s">
        <v>134</v>
      </c>
      <c r="G16" s="88">
        <v>0.62361111111111112</v>
      </c>
      <c r="H16" s="88" t="s">
        <v>127</v>
      </c>
      <c r="I16" s="87">
        <v>315.5</v>
      </c>
      <c r="J16" s="87">
        <v>10</v>
      </c>
      <c r="K16" s="89"/>
      <c r="L16" s="95"/>
    </row>
    <row r="17" spans="1:12" s="92" customFormat="1" ht="20.100000000000001" customHeight="1">
      <c r="A17" s="101">
        <v>8</v>
      </c>
      <c r="B17" s="101" t="s">
        <v>193</v>
      </c>
      <c r="C17" s="89">
        <v>43253</v>
      </c>
      <c r="D17" s="83" t="s">
        <v>136</v>
      </c>
      <c r="E17" s="83" t="s">
        <v>132</v>
      </c>
      <c r="F17" s="83" t="s">
        <v>124</v>
      </c>
      <c r="G17" s="88">
        <v>0.3611111111111111</v>
      </c>
      <c r="H17" s="88" t="s">
        <v>135</v>
      </c>
      <c r="I17" s="87">
        <v>315.5</v>
      </c>
      <c r="J17" s="87">
        <v>10</v>
      </c>
      <c r="K17" s="96"/>
      <c r="L17" s="95"/>
    </row>
    <row r="18" spans="1:12" s="92" customFormat="1" ht="20.100000000000001" customHeight="1">
      <c r="A18" s="101"/>
      <c r="B18" s="101" t="s">
        <v>193</v>
      </c>
      <c r="C18" s="89">
        <v>43254</v>
      </c>
      <c r="D18" s="83" t="s">
        <v>138</v>
      </c>
      <c r="E18" s="83" t="s">
        <v>124</v>
      </c>
      <c r="F18" s="83" t="s">
        <v>132</v>
      </c>
      <c r="G18" s="88">
        <v>0.75</v>
      </c>
      <c r="H18" s="88" t="s">
        <v>135</v>
      </c>
      <c r="I18" s="87">
        <v>315.5</v>
      </c>
      <c r="J18" s="87">
        <v>10</v>
      </c>
      <c r="K18" s="89"/>
      <c r="L18" s="95"/>
    </row>
    <row r="19" spans="1:12" s="92" customFormat="1" ht="20.100000000000001" customHeight="1">
      <c r="A19" s="101">
        <v>9</v>
      </c>
      <c r="B19" s="101" t="s">
        <v>139</v>
      </c>
      <c r="C19" s="89">
        <v>43253</v>
      </c>
      <c r="D19" s="83" t="s">
        <v>141</v>
      </c>
      <c r="E19" s="83" t="s">
        <v>134</v>
      </c>
      <c r="F19" s="83" t="s">
        <v>133</v>
      </c>
      <c r="G19" s="88">
        <v>0.3611111111111111</v>
      </c>
      <c r="H19" s="88" t="s">
        <v>135</v>
      </c>
      <c r="I19" s="87">
        <v>315.5</v>
      </c>
      <c r="J19" s="87">
        <v>10</v>
      </c>
      <c r="K19" s="96"/>
      <c r="L19" s="95"/>
    </row>
    <row r="20" spans="1:12" s="92" customFormat="1" ht="20.100000000000001" customHeight="1">
      <c r="A20" s="101"/>
      <c r="B20" s="101" t="s">
        <v>139</v>
      </c>
      <c r="C20" s="89">
        <v>43254</v>
      </c>
      <c r="D20" s="83" t="s">
        <v>142</v>
      </c>
      <c r="E20" s="83" t="s">
        <v>124</v>
      </c>
      <c r="F20" s="83" t="s">
        <v>134</v>
      </c>
      <c r="G20" s="88">
        <v>0.62361111111111112</v>
      </c>
      <c r="H20" s="88" t="s">
        <v>135</v>
      </c>
      <c r="I20" s="87">
        <v>315.5</v>
      </c>
      <c r="J20" s="87">
        <v>10</v>
      </c>
      <c r="K20" s="89"/>
      <c r="L20" s="95"/>
    </row>
    <row r="21" spans="1:12" s="92" customFormat="1" ht="20.100000000000001" customHeight="1">
      <c r="A21" s="101">
        <v>10</v>
      </c>
      <c r="B21" s="101" t="s">
        <v>194</v>
      </c>
      <c r="C21" s="89">
        <v>43253</v>
      </c>
      <c r="D21" s="83" t="s">
        <v>141</v>
      </c>
      <c r="E21" s="83" t="s">
        <v>134</v>
      </c>
      <c r="F21" s="83" t="s">
        <v>133</v>
      </c>
      <c r="G21" s="88">
        <v>0.3611111111111111</v>
      </c>
      <c r="H21" s="88" t="s">
        <v>135</v>
      </c>
      <c r="I21" s="87">
        <v>315.5</v>
      </c>
      <c r="J21" s="87">
        <v>10</v>
      </c>
      <c r="K21" s="96"/>
      <c r="L21" s="95"/>
    </row>
    <row r="22" spans="1:12" s="92" customFormat="1" ht="20.100000000000001" customHeight="1">
      <c r="A22" s="101"/>
      <c r="B22" s="101" t="s">
        <v>194</v>
      </c>
      <c r="C22" s="89">
        <v>43254</v>
      </c>
      <c r="D22" s="83" t="s">
        <v>126</v>
      </c>
      <c r="E22" s="83" t="s">
        <v>124</v>
      </c>
      <c r="F22" s="83" t="s">
        <v>132</v>
      </c>
      <c r="G22" s="88">
        <v>0.62361111111111112</v>
      </c>
      <c r="H22" s="88" t="s">
        <v>127</v>
      </c>
      <c r="I22" s="87">
        <v>315.5</v>
      </c>
      <c r="J22" s="87">
        <v>10</v>
      </c>
      <c r="K22" s="89"/>
      <c r="L22" s="95"/>
    </row>
    <row r="23" spans="1:12" s="92" customFormat="1" ht="20.100000000000001" customHeight="1">
      <c r="A23" s="101">
        <v>11</v>
      </c>
      <c r="B23" s="101" t="s">
        <v>143</v>
      </c>
      <c r="C23" s="89">
        <v>43253</v>
      </c>
      <c r="D23" s="83" t="s">
        <v>141</v>
      </c>
      <c r="E23" s="83" t="s">
        <v>134</v>
      </c>
      <c r="F23" s="83" t="s">
        <v>133</v>
      </c>
      <c r="G23" s="88">
        <v>0.3611111111111111</v>
      </c>
      <c r="H23" s="88" t="s">
        <v>135</v>
      </c>
      <c r="I23" s="87">
        <v>315.5</v>
      </c>
      <c r="J23" s="87">
        <v>10</v>
      </c>
      <c r="K23" s="96"/>
      <c r="L23" s="95"/>
    </row>
    <row r="24" spans="1:12" s="92" customFormat="1" ht="20.100000000000001" customHeight="1">
      <c r="A24" s="101"/>
      <c r="B24" s="101" t="s">
        <v>143</v>
      </c>
      <c r="C24" s="89">
        <v>43254</v>
      </c>
      <c r="D24" s="83" t="s">
        <v>142</v>
      </c>
      <c r="E24" s="83" t="s">
        <v>124</v>
      </c>
      <c r="F24" s="83" t="s">
        <v>134</v>
      </c>
      <c r="G24" s="88">
        <v>0.62361111111111112</v>
      </c>
      <c r="H24" s="88" t="s">
        <v>135</v>
      </c>
      <c r="I24" s="87">
        <v>315.5</v>
      </c>
      <c r="J24" s="87">
        <v>10</v>
      </c>
      <c r="K24" s="89"/>
      <c r="L24" s="95"/>
    </row>
    <row r="25" spans="1:12" s="92" customFormat="1" ht="20.100000000000001" customHeight="1">
      <c r="A25" s="101">
        <v>12</v>
      </c>
      <c r="B25" s="101" t="s">
        <v>144</v>
      </c>
      <c r="C25" s="89">
        <v>43253</v>
      </c>
      <c r="D25" s="83" t="s">
        <v>145</v>
      </c>
      <c r="E25" s="83" t="s">
        <v>134</v>
      </c>
      <c r="F25" s="83" t="s">
        <v>133</v>
      </c>
      <c r="G25" s="88">
        <v>0.59027777777777779</v>
      </c>
      <c r="H25" s="88" t="s">
        <v>135</v>
      </c>
      <c r="I25" s="87">
        <v>315.5</v>
      </c>
      <c r="J25" s="87">
        <v>10</v>
      </c>
      <c r="K25" s="96"/>
      <c r="L25" s="95"/>
    </row>
    <row r="26" spans="1:12" s="92" customFormat="1" ht="20.100000000000001" customHeight="1">
      <c r="A26" s="101"/>
      <c r="B26" s="101" t="s">
        <v>144</v>
      </c>
      <c r="C26" s="89">
        <v>43254</v>
      </c>
      <c r="D26" s="83" t="s">
        <v>142</v>
      </c>
      <c r="E26" s="83" t="s">
        <v>124</v>
      </c>
      <c r="F26" s="83" t="s">
        <v>134</v>
      </c>
      <c r="G26" s="88">
        <v>0.62361111111111112</v>
      </c>
      <c r="H26" s="88" t="s">
        <v>135</v>
      </c>
      <c r="I26" s="87">
        <v>315.5</v>
      </c>
      <c r="J26" s="87">
        <v>10</v>
      </c>
      <c r="K26" s="89"/>
      <c r="L26" s="95"/>
    </row>
    <row r="27" spans="1:12" s="92" customFormat="1" ht="20.100000000000001" customHeight="1">
      <c r="A27" s="101">
        <v>13</v>
      </c>
      <c r="B27" s="101" t="s">
        <v>146</v>
      </c>
      <c r="C27" s="89">
        <v>43253</v>
      </c>
      <c r="D27" s="83" t="s">
        <v>147</v>
      </c>
      <c r="E27" s="83" t="s">
        <v>134</v>
      </c>
      <c r="F27" s="83" t="s">
        <v>133</v>
      </c>
      <c r="G27" s="88">
        <v>0.62916666666666665</v>
      </c>
      <c r="H27" s="88" t="s">
        <v>135</v>
      </c>
      <c r="I27" s="87">
        <v>315.5</v>
      </c>
      <c r="J27" s="87">
        <v>10</v>
      </c>
      <c r="K27" s="96"/>
      <c r="L27" s="95"/>
    </row>
    <row r="28" spans="1:12" s="92" customFormat="1" ht="20.100000000000001" customHeight="1">
      <c r="A28" s="101"/>
      <c r="B28" s="101" t="s">
        <v>146</v>
      </c>
      <c r="C28" s="89">
        <v>43254</v>
      </c>
      <c r="D28" s="83" t="s">
        <v>126</v>
      </c>
      <c r="E28" s="83" t="s">
        <v>133</v>
      </c>
      <c r="F28" s="83" t="s">
        <v>134</v>
      </c>
      <c r="G28" s="88">
        <v>0.62361111111111112</v>
      </c>
      <c r="H28" s="88" t="s">
        <v>135</v>
      </c>
      <c r="I28" s="87">
        <v>315.5</v>
      </c>
      <c r="J28" s="87">
        <v>10</v>
      </c>
      <c r="K28" s="89"/>
      <c r="L28" s="95"/>
    </row>
    <row r="29" spans="1:12" s="92" customFormat="1" ht="20.100000000000001" customHeight="1">
      <c r="A29" s="101">
        <v>14</v>
      </c>
      <c r="B29" s="101" t="s">
        <v>148</v>
      </c>
      <c r="C29" s="89">
        <v>43253</v>
      </c>
      <c r="D29" s="83" t="s">
        <v>149</v>
      </c>
      <c r="E29" s="83" t="s">
        <v>134</v>
      </c>
      <c r="F29" s="83" t="s">
        <v>133</v>
      </c>
      <c r="G29" s="88">
        <v>0.83680555555555558</v>
      </c>
      <c r="H29" s="88" t="s">
        <v>150</v>
      </c>
      <c r="I29" s="87">
        <v>197</v>
      </c>
      <c r="J29" s="87">
        <v>10</v>
      </c>
      <c r="K29" s="96"/>
      <c r="L29" s="95"/>
    </row>
    <row r="30" spans="1:12" s="92" customFormat="1" ht="20.100000000000001" customHeight="1">
      <c r="A30" s="101"/>
      <c r="B30" s="101" t="s">
        <v>148</v>
      </c>
      <c r="C30" s="89">
        <v>43254</v>
      </c>
      <c r="D30" s="83" t="s">
        <v>151</v>
      </c>
      <c r="E30" s="83" t="s">
        <v>133</v>
      </c>
      <c r="F30" s="83" t="s">
        <v>132</v>
      </c>
      <c r="G30" s="88">
        <v>0.64236111111111116</v>
      </c>
      <c r="H30" s="88" t="s">
        <v>135</v>
      </c>
      <c r="I30" s="87">
        <v>315.5</v>
      </c>
      <c r="J30" s="87">
        <v>10</v>
      </c>
      <c r="K30" s="89"/>
      <c r="L30" s="95"/>
    </row>
    <row r="31" spans="1:12" s="92" customFormat="1" ht="20.100000000000001" customHeight="1">
      <c r="A31" s="101">
        <v>15</v>
      </c>
      <c r="B31" s="101" t="s">
        <v>195</v>
      </c>
      <c r="C31" s="89">
        <v>43253</v>
      </c>
      <c r="D31" s="83" t="s">
        <v>153</v>
      </c>
      <c r="E31" s="83" t="s">
        <v>152</v>
      </c>
      <c r="F31" s="83" t="s">
        <v>133</v>
      </c>
      <c r="G31" s="88">
        <v>0.69791666666666663</v>
      </c>
      <c r="H31" s="88" t="s">
        <v>135</v>
      </c>
      <c r="I31" s="87">
        <v>72</v>
      </c>
      <c r="J31" s="87">
        <v>10</v>
      </c>
      <c r="K31" s="96"/>
      <c r="L31" s="95"/>
    </row>
    <row r="32" spans="1:12" s="92" customFormat="1" ht="20.100000000000001" customHeight="1">
      <c r="A32" s="101"/>
      <c r="B32" s="101" t="s">
        <v>195</v>
      </c>
      <c r="C32" s="89">
        <v>43254</v>
      </c>
      <c r="D32" s="83" t="s">
        <v>142</v>
      </c>
      <c r="E32" s="83" t="s">
        <v>133</v>
      </c>
      <c r="F32" s="83" t="s">
        <v>132</v>
      </c>
      <c r="G32" s="88">
        <v>0.62361111111111112</v>
      </c>
      <c r="H32" s="88" t="s">
        <v>135</v>
      </c>
      <c r="I32" s="87">
        <v>315.5</v>
      </c>
      <c r="J32" s="87">
        <v>10</v>
      </c>
      <c r="K32" s="89"/>
      <c r="L32" s="95"/>
    </row>
    <row r="33" spans="1:12" s="92" customFormat="1" ht="20.100000000000001" customHeight="1">
      <c r="A33" s="101">
        <v>16</v>
      </c>
      <c r="B33" s="101" t="s">
        <v>196</v>
      </c>
      <c r="C33" s="89">
        <v>43253</v>
      </c>
      <c r="D33" s="84" t="s">
        <v>154</v>
      </c>
      <c r="E33" s="83" t="s">
        <v>134</v>
      </c>
      <c r="F33" s="83" t="s">
        <v>133</v>
      </c>
      <c r="G33" s="88">
        <v>0.33680555555555558</v>
      </c>
      <c r="H33" s="88" t="s">
        <v>135</v>
      </c>
      <c r="I33" s="87">
        <v>315.5</v>
      </c>
      <c r="J33" s="87">
        <v>10</v>
      </c>
      <c r="K33" s="96"/>
      <c r="L33" s="95"/>
    </row>
    <row r="34" spans="1:12" s="92" customFormat="1" ht="20.100000000000001" customHeight="1">
      <c r="A34" s="101"/>
      <c r="B34" s="101" t="s">
        <v>196</v>
      </c>
      <c r="C34" s="89">
        <v>43254</v>
      </c>
      <c r="D34" s="87" t="s">
        <v>155</v>
      </c>
      <c r="E34" s="84" t="s">
        <v>133</v>
      </c>
      <c r="F34" s="84" t="s">
        <v>134</v>
      </c>
      <c r="G34" s="88">
        <v>0.64236111111111105</v>
      </c>
      <c r="H34" s="85" t="s">
        <v>135</v>
      </c>
      <c r="I34" s="94">
        <v>315.5</v>
      </c>
      <c r="J34" s="87">
        <v>10</v>
      </c>
      <c r="K34" s="89"/>
      <c r="L34" s="95"/>
    </row>
    <row r="35" spans="1:12" s="92" customFormat="1" ht="20.100000000000001" customHeight="1">
      <c r="A35" s="101">
        <v>17</v>
      </c>
      <c r="B35" s="101" t="s">
        <v>197</v>
      </c>
      <c r="C35" s="89">
        <v>43253</v>
      </c>
      <c r="D35" s="84" t="s">
        <v>154</v>
      </c>
      <c r="E35" s="83" t="s">
        <v>134</v>
      </c>
      <c r="F35" s="83" t="s">
        <v>133</v>
      </c>
      <c r="G35" s="85">
        <v>0.33680555555555558</v>
      </c>
      <c r="H35" s="85" t="s">
        <v>127</v>
      </c>
      <c r="I35" s="94">
        <v>315.5</v>
      </c>
      <c r="J35" s="87">
        <v>10</v>
      </c>
      <c r="K35" s="96"/>
      <c r="L35" s="95"/>
    </row>
    <row r="36" spans="1:12" s="92" customFormat="1" ht="20.100000000000001" customHeight="1">
      <c r="A36" s="101"/>
      <c r="B36" s="101" t="s">
        <v>197</v>
      </c>
      <c r="C36" s="89">
        <v>43254</v>
      </c>
      <c r="D36" s="87" t="s">
        <v>155</v>
      </c>
      <c r="E36" s="84" t="s">
        <v>133</v>
      </c>
      <c r="F36" s="84" t="s">
        <v>134</v>
      </c>
      <c r="G36" s="88">
        <v>0.64236111111111105</v>
      </c>
      <c r="H36" s="85" t="s">
        <v>135</v>
      </c>
      <c r="I36" s="94">
        <v>315.5</v>
      </c>
      <c r="J36" s="87">
        <v>10</v>
      </c>
      <c r="K36" s="89"/>
      <c r="L36" s="95"/>
    </row>
    <row r="37" spans="1:12" s="92" customFormat="1" ht="20.100000000000001" customHeight="1">
      <c r="A37" s="101">
        <v>18</v>
      </c>
      <c r="B37" s="101" t="s">
        <v>198</v>
      </c>
      <c r="C37" s="89">
        <v>43253</v>
      </c>
      <c r="D37" s="84" t="s">
        <v>131</v>
      </c>
      <c r="E37" s="84" t="s">
        <v>134</v>
      </c>
      <c r="F37" s="84" t="s">
        <v>133</v>
      </c>
      <c r="G37" s="85">
        <v>0.33680555555555558</v>
      </c>
      <c r="H37" s="85" t="s">
        <v>135</v>
      </c>
      <c r="I37" s="94">
        <v>315.5</v>
      </c>
      <c r="J37" s="87">
        <v>10</v>
      </c>
      <c r="K37" s="96"/>
      <c r="L37" s="95"/>
    </row>
    <row r="38" spans="1:12" s="92" customFormat="1" ht="20.100000000000001" customHeight="1">
      <c r="A38" s="101"/>
      <c r="B38" s="101" t="s">
        <v>198</v>
      </c>
      <c r="C38" s="89">
        <v>43254</v>
      </c>
      <c r="D38" s="87" t="s">
        <v>156</v>
      </c>
      <c r="E38" s="84" t="s">
        <v>133</v>
      </c>
      <c r="F38" s="84" t="s">
        <v>132</v>
      </c>
      <c r="G38" s="88">
        <v>0.56388888888888888</v>
      </c>
      <c r="H38" s="85" t="s">
        <v>135</v>
      </c>
      <c r="I38" s="94">
        <v>315.5</v>
      </c>
      <c r="J38" s="87">
        <v>10</v>
      </c>
      <c r="K38" s="89"/>
      <c r="L38" s="95"/>
    </row>
    <row r="39" spans="1:12" s="92" customFormat="1" ht="20.100000000000001" customHeight="1">
      <c r="A39" s="101">
        <v>19</v>
      </c>
      <c r="B39" s="101" t="s">
        <v>199</v>
      </c>
      <c r="C39" s="89">
        <v>43253</v>
      </c>
      <c r="D39" s="84" t="s">
        <v>157</v>
      </c>
      <c r="E39" s="84" t="s">
        <v>134</v>
      </c>
      <c r="F39" s="84" t="s">
        <v>133</v>
      </c>
      <c r="G39" s="85">
        <v>0.30624999999999997</v>
      </c>
      <c r="H39" s="85" t="s">
        <v>135</v>
      </c>
      <c r="I39" s="94">
        <v>315.5</v>
      </c>
      <c r="J39" s="87">
        <v>10</v>
      </c>
      <c r="K39" s="96"/>
      <c r="L39" s="95"/>
    </row>
    <row r="40" spans="1:12" s="92" customFormat="1" ht="20.100000000000001" customHeight="1">
      <c r="A40" s="101"/>
      <c r="B40" s="101" t="s">
        <v>199</v>
      </c>
      <c r="C40" s="89">
        <v>43254</v>
      </c>
      <c r="D40" s="87" t="s">
        <v>142</v>
      </c>
      <c r="E40" s="84" t="s">
        <v>133</v>
      </c>
      <c r="F40" s="84" t="s">
        <v>134</v>
      </c>
      <c r="G40" s="88">
        <v>0.62361111111111112</v>
      </c>
      <c r="H40" s="85" t="s">
        <v>135</v>
      </c>
      <c r="I40" s="94">
        <v>315.5</v>
      </c>
      <c r="J40" s="87">
        <v>10</v>
      </c>
      <c r="K40" s="89"/>
      <c r="L40" s="95"/>
    </row>
    <row r="41" spans="1:12" s="92" customFormat="1" ht="20.100000000000001" customHeight="1">
      <c r="A41" s="101">
        <v>20</v>
      </c>
      <c r="B41" s="101" t="s">
        <v>200</v>
      </c>
      <c r="C41" s="89">
        <v>43253</v>
      </c>
      <c r="D41" s="84" t="s">
        <v>158</v>
      </c>
      <c r="E41" s="84" t="s">
        <v>134</v>
      </c>
      <c r="F41" s="84" t="s">
        <v>124</v>
      </c>
      <c r="G41" s="85">
        <v>0.83680555555555547</v>
      </c>
      <c r="H41" s="85" t="s">
        <v>135</v>
      </c>
      <c r="I41" s="86">
        <v>315.5</v>
      </c>
      <c r="J41" s="87">
        <v>10</v>
      </c>
      <c r="K41" s="96"/>
      <c r="L41" s="95"/>
    </row>
    <row r="42" spans="1:12" s="92" customFormat="1" ht="20.100000000000001" customHeight="1">
      <c r="A42" s="101"/>
      <c r="B42" s="101" t="s">
        <v>200</v>
      </c>
      <c r="C42" s="89">
        <v>43254</v>
      </c>
      <c r="D42" s="87" t="s">
        <v>142</v>
      </c>
      <c r="E42" s="84" t="s">
        <v>133</v>
      </c>
      <c r="F42" s="84" t="s">
        <v>134</v>
      </c>
      <c r="G42" s="88">
        <v>0.62361111111111112</v>
      </c>
      <c r="H42" s="85" t="s">
        <v>135</v>
      </c>
      <c r="I42" s="94">
        <v>315.5</v>
      </c>
      <c r="J42" s="87">
        <v>10</v>
      </c>
      <c r="K42" s="89"/>
      <c r="L42" s="95"/>
    </row>
    <row r="43" spans="1:12" s="92" customFormat="1" ht="20.100000000000001" customHeight="1">
      <c r="A43" s="101">
        <v>21</v>
      </c>
      <c r="B43" s="101" t="s">
        <v>160</v>
      </c>
      <c r="C43" s="89">
        <v>43253</v>
      </c>
      <c r="D43" s="83" t="s">
        <v>140</v>
      </c>
      <c r="E43" s="83" t="s">
        <v>134</v>
      </c>
      <c r="F43" s="83" t="s">
        <v>133</v>
      </c>
      <c r="G43" s="88">
        <v>0.3611111111111111</v>
      </c>
      <c r="H43" s="88" t="s">
        <v>135</v>
      </c>
      <c r="I43" s="87">
        <v>315.5</v>
      </c>
      <c r="J43" s="87">
        <v>10</v>
      </c>
      <c r="K43" s="96"/>
      <c r="L43" s="95"/>
    </row>
    <row r="44" spans="1:12" s="92" customFormat="1" ht="20.100000000000001" customHeight="1">
      <c r="A44" s="101"/>
      <c r="B44" s="101" t="s">
        <v>160</v>
      </c>
      <c r="C44" s="89">
        <v>43254</v>
      </c>
      <c r="D44" s="83" t="s">
        <v>142</v>
      </c>
      <c r="E44" s="83" t="s">
        <v>124</v>
      </c>
      <c r="F44" s="83" t="s">
        <v>134</v>
      </c>
      <c r="G44" s="88">
        <v>0.62361111111111112</v>
      </c>
      <c r="H44" s="88" t="s">
        <v>135</v>
      </c>
      <c r="I44" s="87">
        <v>315.5</v>
      </c>
      <c r="J44" s="87">
        <v>10</v>
      </c>
      <c r="K44" s="89"/>
      <c r="L44" s="95"/>
    </row>
    <row r="45" spans="1:12" s="92" customFormat="1" ht="20.100000000000001" customHeight="1">
      <c r="A45" s="101">
        <v>22</v>
      </c>
      <c r="B45" s="101" t="s">
        <v>130</v>
      </c>
      <c r="C45" s="89">
        <v>43253</v>
      </c>
      <c r="D45" s="84" t="s">
        <v>141</v>
      </c>
      <c r="E45" s="84" t="s">
        <v>134</v>
      </c>
      <c r="F45" s="84" t="s">
        <v>133</v>
      </c>
      <c r="G45" s="85">
        <v>0.3611111111111111</v>
      </c>
      <c r="H45" s="85" t="s">
        <v>150</v>
      </c>
      <c r="I45" s="86">
        <v>197</v>
      </c>
      <c r="J45" s="87">
        <v>10</v>
      </c>
      <c r="K45" s="96"/>
      <c r="L45" s="95"/>
    </row>
    <row r="46" spans="1:12" s="92" customFormat="1" ht="20.100000000000001" customHeight="1">
      <c r="A46" s="101"/>
      <c r="B46" s="101" t="s">
        <v>130</v>
      </c>
      <c r="C46" s="89">
        <v>43254</v>
      </c>
      <c r="D46" s="87" t="s">
        <v>142</v>
      </c>
      <c r="E46" s="84" t="s">
        <v>133</v>
      </c>
      <c r="F46" s="84" t="s">
        <v>134</v>
      </c>
      <c r="G46" s="88">
        <v>0.62361111111111112</v>
      </c>
      <c r="H46" s="85" t="s">
        <v>150</v>
      </c>
      <c r="I46" s="94">
        <v>197</v>
      </c>
      <c r="J46" s="87">
        <v>10</v>
      </c>
      <c r="K46" s="89"/>
      <c r="L46" s="95"/>
    </row>
    <row r="47" spans="1:12" s="77" customFormat="1" ht="20.100000000000001" customHeight="1">
      <c r="A47" s="101">
        <v>23</v>
      </c>
      <c r="B47" s="101" t="s">
        <v>163</v>
      </c>
      <c r="C47" s="89">
        <v>43253</v>
      </c>
      <c r="D47" s="84" t="s">
        <v>123</v>
      </c>
      <c r="E47" s="84" t="s">
        <v>121</v>
      </c>
      <c r="F47" s="84" t="s">
        <v>161</v>
      </c>
      <c r="G47" s="85">
        <v>0.40972222222222199</v>
      </c>
      <c r="H47" s="88" t="s">
        <v>150</v>
      </c>
      <c r="I47" s="87">
        <v>68</v>
      </c>
      <c r="J47" s="87">
        <v>10</v>
      </c>
      <c r="K47" s="97"/>
      <c r="L47" s="78"/>
    </row>
    <row r="48" spans="1:12" s="77" customFormat="1" ht="20.100000000000001" customHeight="1">
      <c r="A48" s="101"/>
      <c r="B48" s="101" t="s">
        <v>163</v>
      </c>
      <c r="C48" s="89">
        <v>43254</v>
      </c>
      <c r="D48" s="84" t="s">
        <v>142</v>
      </c>
      <c r="E48" s="84" t="s">
        <v>161</v>
      </c>
      <c r="F48" s="84" t="s">
        <v>121</v>
      </c>
      <c r="G48" s="88">
        <v>0.62361111111111112</v>
      </c>
      <c r="H48" s="88" t="s">
        <v>135</v>
      </c>
      <c r="I48" s="87">
        <v>109</v>
      </c>
      <c r="J48" s="87">
        <v>10</v>
      </c>
      <c r="K48" s="89"/>
      <c r="L48" s="78"/>
    </row>
    <row r="49" spans="1:12" s="92" customFormat="1" ht="20.100000000000001" customHeight="1">
      <c r="A49" s="101">
        <v>24</v>
      </c>
      <c r="B49" s="101" t="s">
        <v>201</v>
      </c>
      <c r="C49" s="89">
        <v>43253</v>
      </c>
      <c r="D49" s="83" t="s">
        <v>157</v>
      </c>
      <c r="E49" s="83" t="s">
        <v>134</v>
      </c>
      <c r="F49" s="83" t="s">
        <v>133</v>
      </c>
      <c r="G49" s="88">
        <v>0.30624999999999997</v>
      </c>
      <c r="H49" s="88" t="s">
        <v>135</v>
      </c>
      <c r="I49" s="87">
        <v>0</v>
      </c>
      <c r="J49" s="87">
        <v>10</v>
      </c>
      <c r="K49" s="159">
        <v>30</v>
      </c>
      <c r="L49" s="95"/>
    </row>
    <row r="50" spans="1:12" s="92" customFormat="1" ht="20.100000000000001" customHeight="1">
      <c r="A50" s="101"/>
      <c r="B50" s="101" t="s">
        <v>201</v>
      </c>
      <c r="C50" s="89">
        <v>43254</v>
      </c>
      <c r="D50" s="83" t="s">
        <v>142</v>
      </c>
      <c r="E50" s="83" t="s">
        <v>133</v>
      </c>
      <c r="F50" s="83" t="s">
        <v>134</v>
      </c>
      <c r="G50" s="88">
        <v>0.62361111111111112</v>
      </c>
      <c r="H50" s="88" t="s">
        <v>135</v>
      </c>
      <c r="I50" s="87">
        <v>0</v>
      </c>
      <c r="J50" s="87">
        <v>10</v>
      </c>
      <c r="K50" s="159"/>
      <c r="L50" s="95"/>
    </row>
    <row r="51" spans="1:12" s="92" customFormat="1" ht="20.100000000000001" customHeight="1">
      <c r="A51" s="101">
        <v>25</v>
      </c>
      <c r="B51" s="101" t="s">
        <v>202</v>
      </c>
      <c r="C51" s="89">
        <v>43253</v>
      </c>
      <c r="D51" s="83" t="s">
        <v>141</v>
      </c>
      <c r="E51" s="83" t="s">
        <v>162</v>
      </c>
      <c r="F51" s="83" t="s">
        <v>159</v>
      </c>
      <c r="G51" s="88">
        <v>0.40972222222222199</v>
      </c>
      <c r="H51" s="88" t="s">
        <v>135</v>
      </c>
      <c r="I51" s="87">
        <v>0</v>
      </c>
      <c r="J51" s="87">
        <v>10</v>
      </c>
      <c r="K51" s="159">
        <v>24.5</v>
      </c>
      <c r="L51" s="95"/>
    </row>
    <row r="52" spans="1:12" s="92" customFormat="1" ht="20.100000000000001" customHeight="1">
      <c r="A52" s="101"/>
      <c r="B52" s="101" t="s">
        <v>202</v>
      </c>
      <c r="C52" s="89">
        <v>43254</v>
      </c>
      <c r="D52" s="83" t="s">
        <v>142</v>
      </c>
      <c r="E52" s="83" t="s">
        <v>159</v>
      </c>
      <c r="F52" s="83" t="s">
        <v>162</v>
      </c>
      <c r="G52" s="88">
        <v>0.62361111111111112</v>
      </c>
      <c r="H52" s="88" t="s">
        <v>150</v>
      </c>
      <c r="I52" s="87">
        <v>0</v>
      </c>
      <c r="J52" s="87">
        <v>10</v>
      </c>
      <c r="K52" s="159"/>
      <c r="L52" s="95"/>
    </row>
    <row r="53" spans="1:12" s="92" customFormat="1" ht="20.100000000000001" customHeight="1">
      <c r="A53" s="101">
        <v>26</v>
      </c>
      <c r="B53" s="101" t="s">
        <v>203</v>
      </c>
      <c r="C53" s="89">
        <v>43253</v>
      </c>
      <c r="D53" s="83" t="s">
        <v>141</v>
      </c>
      <c r="E53" s="83" t="s">
        <v>162</v>
      </c>
      <c r="F53" s="83" t="s">
        <v>159</v>
      </c>
      <c r="G53" s="88">
        <v>0.40972222222222199</v>
      </c>
      <c r="H53" s="88" t="s">
        <v>150</v>
      </c>
      <c r="I53" s="87">
        <v>0</v>
      </c>
      <c r="J53" s="87">
        <v>10</v>
      </c>
      <c r="K53" s="159">
        <v>25.5</v>
      </c>
      <c r="L53" s="95"/>
    </row>
    <row r="54" spans="1:12" s="92" customFormat="1" ht="20.100000000000001" customHeight="1">
      <c r="A54" s="101"/>
      <c r="B54" s="101" t="s">
        <v>203</v>
      </c>
      <c r="C54" s="89">
        <v>43254</v>
      </c>
      <c r="D54" s="83" t="s">
        <v>142</v>
      </c>
      <c r="E54" s="83" t="s">
        <v>159</v>
      </c>
      <c r="F54" s="83" t="s">
        <v>162</v>
      </c>
      <c r="G54" s="88">
        <v>0.62361111111111112</v>
      </c>
      <c r="H54" s="88" t="s">
        <v>135</v>
      </c>
      <c r="I54" s="87">
        <v>0</v>
      </c>
      <c r="J54" s="87">
        <v>10</v>
      </c>
      <c r="K54" s="159"/>
      <c r="L54" s="95"/>
    </row>
    <row r="55" spans="1:12" s="92" customFormat="1" ht="20.100000000000001" customHeight="1">
      <c r="A55" s="101">
        <v>27</v>
      </c>
      <c r="B55" s="101" t="s">
        <v>204</v>
      </c>
      <c r="C55" s="89">
        <v>43253</v>
      </c>
      <c r="D55" s="83" t="s">
        <v>141</v>
      </c>
      <c r="E55" s="83" t="s">
        <v>162</v>
      </c>
      <c r="F55" s="83" t="s">
        <v>159</v>
      </c>
      <c r="G55" s="88">
        <v>0.40972222222222199</v>
      </c>
      <c r="H55" s="88" t="s">
        <v>150</v>
      </c>
      <c r="I55" s="87">
        <v>0</v>
      </c>
      <c r="J55" s="87">
        <v>10</v>
      </c>
      <c r="K55" s="159">
        <v>25.5</v>
      </c>
      <c r="L55" s="95"/>
    </row>
    <row r="56" spans="1:12" s="92" customFormat="1" ht="20.100000000000001" customHeight="1">
      <c r="A56" s="101"/>
      <c r="B56" s="101" t="s">
        <v>204</v>
      </c>
      <c r="C56" s="89">
        <v>43254</v>
      </c>
      <c r="D56" s="83" t="s">
        <v>142</v>
      </c>
      <c r="E56" s="83" t="s">
        <v>159</v>
      </c>
      <c r="F56" s="83" t="s">
        <v>162</v>
      </c>
      <c r="G56" s="88">
        <v>0.62361111111111112</v>
      </c>
      <c r="H56" s="88" t="s">
        <v>135</v>
      </c>
      <c r="I56" s="87">
        <v>0</v>
      </c>
      <c r="J56" s="87">
        <v>10</v>
      </c>
      <c r="K56" s="159"/>
      <c r="L56" s="95"/>
    </row>
    <row r="57" spans="1:12" s="92" customFormat="1" ht="20.100000000000001" customHeight="1">
      <c r="A57" s="101">
        <v>28</v>
      </c>
      <c r="B57" s="101" t="s">
        <v>205</v>
      </c>
      <c r="C57" s="89">
        <v>43253</v>
      </c>
      <c r="D57" s="83" t="s">
        <v>154</v>
      </c>
      <c r="E57" s="83" t="s">
        <v>137</v>
      </c>
      <c r="F57" s="83" t="s">
        <v>159</v>
      </c>
      <c r="G57" s="88">
        <v>0.33680555555555558</v>
      </c>
      <c r="H57" s="88" t="s">
        <v>135</v>
      </c>
      <c r="I57" s="87">
        <v>0</v>
      </c>
      <c r="J57" s="87">
        <v>10</v>
      </c>
      <c r="K57" s="159">
        <v>30</v>
      </c>
      <c r="L57" s="95"/>
    </row>
    <row r="58" spans="1:12" s="92" customFormat="1" ht="20.100000000000001" customHeight="1">
      <c r="A58" s="101"/>
      <c r="B58" s="101" t="s">
        <v>205</v>
      </c>
      <c r="C58" s="89">
        <v>43254</v>
      </c>
      <c r="D58" s="83" t="s">
        <v>142</v>
      </c>
      <c r="E58" s="83" t="s">
        <v>133</v>
      </c>
      <c r="F58" s="83" t="s">
        <v>134</v>
      </c>
      <c r="G58" s="88">
        <v>0.62361111111111112</v>
      </c>
      <c r="H58" s="88" t="s">
        <v>135</v>
      </c>
      <c r="I58" s="87">
        <v>0</v>
      </c>
      <c r="J58" s="87">
        <v>10</v>
      </c>
      <c r="K58" s="159"/>
      <c r="L58" s="95"/>
    </row>
    <row r="59" spans="1:12" s="92" customFormat="1" ht="20.100000000000001" customHeight="1">
      <c r="A59" s="101">
        <v>29</v>
      </c>
      <c r="B59" s="101" t="s">
        <v>164</v>
      </c>
      <c r="C59" s="89">
        <v>43253</v>
      </c>
      <c r="D59" s="83" t="s">
        <v>141</v>
      </c>
      <c r="E59" s="83" t="s">
        <v>134</v>
      </c>
      <c r="F59" s="83" t="s">
        <v>133</v>
      </c>
      <c r="G59" s="88">
        <v>0.3611111111111111</v>
      </c>
      <c r="H59" s="88" t="s">
        <v>135</v>
      </c>
      <c r="I59" s="87">
        <v>0</v>
      </c>
      <c r="J59" s="87">
        <v>10</v>
      </c>
      <c r="K59" s="159">
        <v>30</v>
      </c>
      <c r="L59" s="95"/>
    </row>
    <row r="60" spans="1:12" s="92" customFormat="1" ht="20.100000000000001" customHeight="1">
      <c r="A60" s="101"/>
      <c r="B60" s="101" t="s">
        <v>164</v>
      </c>
      <c r="C60" s="89">
        <v>43254</v>
      </c>
      <c r="D60" s="83" t="s">
        <v>165</v>
      </c>
      <c r="E60" s="83" t="s">
        <v>133</v>
      </c>
      <c r="F60" s="83" t="s">
        <v>134</v>
      </c>
      <c r="G60" s="88">
        <v>0.75</v>
      </c>
      <c r="H60" s="88" t="s">
        <v>135</v>
      </c>
      <c r="I60" s="87">
        <v>0</v>
      </c>
      <c r="J60" s="87">
        <v>10</v>
      </c>
      <c r="K60" s="159"/>
      <c r="L60" s="95"/>
    </row>
    <row r="61" spans="1:12" s="77" customFormat="1" ht="20.100000000000001" customHeight="1">
      <c r="H61" s="109" t="s">
        <v>229</v>
      </c>
      <c r="I61" s="158">
        <f>SUM(I3:K60)</f>
        <v>11935.5</v>
      </c>
      <c r="J61" s="158"/>
      <c r="K61" s="158"/>
    </row>
    <row r="62" spans="1:12" s="77" customFormat="1" ht="20.100000000000001" customHeight="1"/>
    <row r="63" spans="1:12" s="77" customFormat="1" ht="20.100000000000001" customHeight="1"/>
    <row r="64" spans="1:12" s="77" customFormat="1" ht="20.100000000000001" customHeight="1"/>
    <row r="65" s="77" customFormat="1" ht="20.100000000000001" customHeight="1"/>
    <row r="66" s="77" customFormat="1" ht="20.100000000000001" customHeight="1"/>
    <row r="67" s="77" customFormat="1" ht="20.100000000000001" customHeight="1"/>
    <row r="68" s="77" customFormat="1" ht="20.100000000000001" customHeight="1"/>
    <row r="69" s="77" customFormat="1" ht="20.100000000000001" customHeight="1"/>
    <row r="70" s="77" customFormat="1" ht="20.100000000000001" customHeight="1"/>
    <row r="71" s="77" customFormat="1" ht="20.100000000000001" customHeight="1"/>
    <row r="72" s="77" customFormat="1" ht="20.100000000000001" customHeight="1"/>
    <row r="73" s="77" customFormat="1" ht="20.100000000000001" customHeight="1"/>
    <row r="74" s="77" customFormat="1" ht="20.100000000000001" customHeight="1"/>
    <row r="75" s="77" customFormat="1" ht="20.100000000000001" customHeight="1"/>
    <row r="76" s="77" customFormat="1" ht="20.100000000000001" customHeight="1"/>
    <row r="77" s="77" customFormat="1" ht="20.100000000000001" customHeight="1"/>
    <row r="78" s="77" customFormat="1" ht="20.100000000000001" customHeight="1"/>
    <row r="79" s="77" customFormat="1" ht="20.100000000000001" customHeight="1"/>
    <row r="80" s="77" customFormat="1" ht="20.100000000000001" customHeight="1"/>
    <row r="81" s="77" customFormat="1" ht="20.100000000000001" customHeight="1"/>
    <row r="82" s="77" customFormat="1" ht="20.100000000000001" customHeight="1"/>
    <row r="83" s="77" customFormat="1" ht="20.100000000000001" customHeight="1"/>
    <row r="84" s="77" customFormat="1" ht="20.100000000000001" customHeight="1"/>
    <row r="85" s="77" customFormat="1" ht="20.100000000000001" customHeight="1"/>
    <row r="86" s="77" customFormat="1" ht="20.100000000000001" customHeight="1"/>
    <row r="87" s="77" customFormat="1" ht="20.100000000000001" customHeight="1"/>
    <row r="88" s="77" customFormat="1" ht="20.100000000000001" customHeight="1"/>
    <row r="89" s="77" customFormat="1" ht="20.100000000000001" customHeight="1"/>
    <row r="90" s="77" customFormat="1" ht="20.100000000000001" customHeight="1"/>
    <row r="91" s="77" customFormat="1" ht="20.100000000000001" customHeight="1"/>
    <row r="92" s="77" customFormat="1" ht="20.100000000000001" customHeight="1"/>
    <row r="93" s="77" customFormat="1" ht="20.100000000000001" customHeight="1"/>
    <row r="94" s="77" customFormat="1" ht="20.100000000000001" customHeight="1"/>
    <row r="95" s="77" customFormat="1" ht="20.100000000000001" customHeight="1"/>
    <row r="96" s="77" customFormat="1" ht="20.100000000000001" customHeight="1"/>
    <row r="97" s="77" customFormat="1" ht="20.100000000000001" customHeight="1"/>
    <row r="98" s="77" customFormat="1" ht="20.100000000000001" customHeight="1"/>
    <row r="99" s="77" customFormat="1" ht="20.100000000000001" customHeight="1"/>
    <row r="100" s="77" customFormat="1" ht="20.100000000000001" customHeight="1"/>
    <row r="101" s="77" customFormat="1" ht="20.100000000000001" customHeight="1"/>
    <row r="102" s="77" customFormat="1" ht="20.100000000000001" customHeight="1"/>
    <row r="103" s="77" customFormat="1" ht="20.100000000000001" customHeight="1"/>
    <row r="104" s="77" customFormat="1" ht="20.100000000000001" customHeight="1"/>
    <row r="105" s="77" customFormat="1" ht="20.100000000000001" customHeight="1"/>
    <row r="106" s="77" customFormat="1" ht="20.100000000000001" customHeight="1"/>
    <row r="107" s="77" customFormat="1" ht="20.100000000000001" customHeight="1"/>
    <row r="108" s="77" customFormat="1" ht="20.100000000000001" customHeight="1"/>
    <row r="109" s="77" customFormat="1" ht="20.100000000000001" customHeight="1"/>
    <row r="110" s="77" customFormat="1" ht="20.100000000000001" customHeight="1"/>
    <row r="111" s="77" customFormat="1" ht="20.100000000000001" customHeight="1"/>
    <row r="112" s="77" customFormat="1" ht="20.100000000000001" customHeight="1"/>
    <row r="113" s="77" customFormat="1" ht="20.100000000000001" customHeight="1"/>
    <row r="114" s="77" customFormat="1" ht="20.100000000000001" customHeight="1"/>
    <row r="115" s="77" customFormat="1" ht="20.100000000000001" customHeight="1"/>
    <row r="116" s="77" customFormat="1" ht="20.100000000000001" customHeight="1"/>
    <row r="117" s="77" customFormat="1" ht="20.100000000000001" customHeight="1"/>
    <row r="118" s="77" customFormat="1" ht="20.100000000000001" customHeight="1"/>
    <row r="119" s="77" customFormat="1" ht="20.100000000000001" customHeight="1"/>
    <row r="120" s="77" customFormat="1" ht="20.100000000000001" customHeight="1"/>
    <row r="121" s="77" customFormat="1" ht="20.100000000000001" customHeight="1"/>
    <row r="122" s="77" customFormat="1" ht="20.100000000000001" customHeight="1"/>
    <row r="123" s="77" customFormat="1" ht="20.100000000000001" customHeight="1"/>
    <row r="124" s="77" customFormat="1" ht="20.100000000000001" customHeight="1"/>
    <row r="125" s="77" customFormat="1" ht="20.100000000000001" customHeight="1"/>
    <row r="126" s="77" customFormat="1" ht="20.100000000000001" customHeight="1"/>
    <row r="127" s="77" customFormat="1" ht="20.100000000000001" customHeight="1"/>
    <row r="128" s="77" customFormat="1" ht="20.100000000000001" customHeight="1"/>
    <row r="129" s="77" customFormat="1" ht="20.100000000000001" customHeight="1"/>
    <row r="130" s="77" customFormat="1" ht="20.100000000000001" customHeight="1"/>
    <row r="131" s="77" customFormat="1" ht="20.100000000000001" customHeight="1"/>
    <row r="132" s="77" customFormat="1" ht="20.100000000000001" customHeight="1"/>
    <row r="133" s="77" customFormat="1" ht="20.100000000000001" customHeight="1"/>
    <row r="134" s="77" customFormat="1" ht="20.100000000000001" customHeight="1"/>
    <row r="135" s="77" customFormat="1" ht="20.100000000000001" customHeight="1"/>
    <row r="136" s="77" customFormat="1" ht="20.100000000000001" customHeight="1"/>
    <row r="137" s="77" customFormat="1" ht="20.100000000000001" customHeight="1"/>
    <row r="138" s="77" customFormat="1" ht="20.100000000000001" customHeight="1"/>
    <row r="139" s="77" customFormat="1" ht="20.100000000000001" customHeight="1"/>
    <row r="140" s="77" customFormat="1" ht="20.100000000000001" customHeight="1"/>
    <row r="141" s="77" customFormat="1" ht="20.100000000000001" customHeight="1"/>
    <row r="142" s="77" customFormat="1" ht="20.100000000000001" customHeight="1"/>
    <row r="143" s="77" customFormat="1" ht="20.100000000000001" customHeight="1"/>
  </sheetData>
  <mergeCells count="8">
    <mergeCell ref="A1:L1"/>
    <mergeCell ref="I61:K61"/>
    <mergeCell ref="K49:K50"/>
    <mergeCell ref="K57:K58"/>
    <mergeCell ref="K59:K60"/>
    <mergeCell ref="K51:K52"/>
    <mergeCell ref="K53:K54"/>
    <mergeCell ref="K55:K56"/>
  </mergeCells>
  <phoneticPr fontId="3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6" workbookViewId="0">
      <selection activeCell="E2" sqref="E2:F19"/>
    </sheetView>
  </sheetViews>
  <sheetFormatPr defaultRowHeight="14.25"/>
  <cols>
    <col min="1" max="1" width="6.125" customWidth="1"/>
    <col min="7" max="7" width="26" style="106" customWidth="1"/>
  </cols>
  <sheetData>
    <row r="1" spans="1:7" s="104" customFormat="1" ht="20.100000000000001" customHeight="1">
      <c r="A1" s="103" t="s">
        <v>181</v>
      </c>
      <c r="B1" s="103" t="s">
        <v>182</v>
      </c>
      <c r="C1" s="103" t="s">
        <v>183</v>
      </c>
      <c r="D1" s="103" t="s">
        <v>184</v>
      </c>
      <c r="E1" s="103" t="s">
        <v>185</v>
      </c>
      <c r="F1" s="103" t="s">
        <v>186</v>
      </c>
      <c r="G1" s="103" t="s">
        <v>187</v>
      </c>
    </row>
    <row r="2" spans="1:7" s="105" customFormat="1" ht="20.100000000000001" customHeight="1">
      <c r="A2" s="96">
        <v>1</v>
      </c>
      <c r="B2" s="83" t="s">
        <v>221</v>
      </c>
      <c r="C2" s="83" t="s">
        <v>199</v>
      </c>
      <c r="D2" s="89">
        <v>43253</v>
      </c>
      <c r="E2" s="89" t="s">
        <v>208</v>
      </c>
      <c r="F2" s="84">
        <v>300</v>
      </c>
      <c r="G2" s="90" t="s">
        <v>219</v>
      </c>
    </row>
    <row r="3" spans="1:7" s="105" customFormat="1" ht="20.100000000000001" customHeight="1">
      <c r="A3" s="96">
        <v>2</v>
      </c>
      <c r="B3" s="83" t="s">
        <v>221</v>
      </c>
      <c r="C3" s="83" t="s">
        <v>191</v>
      </c>
      <c r="D3" s="89">
        <v>43253</v>
      </c>
      <c r="E3" s="160" t="s">
        <v>207</v>
      </c>
      <c r="F3" s="161">
        <v>450</v>
      </c>
      <c r="G3" s="90" t="s">
        <v>219</v>
      </c>
    </row>
    <row r="4" spans="1:7" s="105" customFormat="1" ht="20.100000000000001" customHeight="1">
      <c r="A4" s="96">
        <v>3</v>
      </c>
      <c r="B4" s="83" t="s">
        <v>221</v>
      </c>
      <c r="C4" s="83" t="s">
        <v>196</v>
      </c>
      <c r="D4" s="89">
        <v>43253</v>
      </c>
      <c r="E4" s="160"/>
      <c r="F4" s="161"/>
      <c r="G4" s="90" t="s">
        <v>219</v>
      </c>
    </row>
    <row r="5" spans="1:7" s="105" customFormat="1" ht="20.100000000000001" customHeight="1">
      <c r="A5" s="96">
        <v>4</v>
      </c>
      <c r="B5" s="83" t="s">
        <v>221</v>
      </c>
      <c r="C5" s="83" t="s">
        <v>197</v>
      </c>
      <c r="D5" s="89">
        <v>43253</v>
      </c>
      <c r="E5" s="160"/>
      <c r="F5" s="161"/>
      <c r="G5" s="90" t="s">
        <v>219</v>
      </c>
    </row>
    <row r="6" spans="1:7" s="105" customFormat="1" ht="20.100000000000001" customHeight="1">
      <c r="A6" s="96">
        <v>5</v>
      </c>
      <c r="B6" s="83" t="s">
        <v>221</v>
      </c>
      <c r="C6" s="83" t="s">
        <v>198</v>
      </c>
      <c r="D6" s="89">
        <v>43253</v>
      </c>
      <c r="E6" s="160"/>
      <c r="F6" s="161"/>
      <c r="G6" s="90" t="s">
        <v>219</v>
      </c>
    </row>
    <row r="7" spans="1:7" s="105" customFormat="1" ht="20.100000000000001" customHeight="1">
      <c r="A7" s="96">
        <v>6</v>
      </c>
      <c r="B7" s="83" t="s">
        <v>221</v>
      </c>
      <c r="C7" s="83" t="s">
        <v>160</v>
      </c>
      <c r="D7" s="89">
        <v>43253</v>
      </c>
      <c r="E7" s="160" t="s">
        <v>209</v>
      </c>
      <c r="F7" s="162">
        <v>650</v>
      </c>
      <c r="G7" s="90" t="s">
        <v>219</v>
      </c>
    </row>
    <row r="8" spans="1:7" s="105" customFormat="1" ht="20.100000000000001" customHeight="1">
      <c r="A8" s="96">
        <v>7</v>
      </c>
      <c r="B8" s="83" t="s">
        <v>221</v>
      </c>
      <c r="C8" s="83" t="s">
        <v>130</v>
      </c>
      <c r="D8" s="89">
        <v>43253</v>
      </c>
      <c r="E8" s="160"/>
      <c r="F8" s="162"/>
      <c r="G8" s="90" t="s">
        <v>219</v>
      </c>
    </row>
    <row r="9" spans="1:7" s="105" customFormat="1" ht="20.100000000000001" customHeight="1">
      <c r="A9" s="96">
        <v>8</v>
      </c>
      <c r="B9" s="83" t="s">
        <v>221</v>
      </c>
      <c r="C9" s="83" t="s">
        <v>192</v>
      </c>
      <c r="D9" s="89">
        <v>43253</v>
      </c>
      <c r="E9" s="160"/>
      <c r="F9" s="162"/>
      <c r="G9" s="90" t="s">
        <v>219</v>
      </c>
    </row>
    <row r="10" spans="1:7" s="105" customFormat="1" ht="20.100000000000001" customHeight="1">
      <c r="A10" s="96">
        <v>9</v>
      </c>
      <c r="B10" s="83" t="s">
        <v>221</v>
      </c>
      <c r="C10" s="83" t="s">
        <v>193</v>
      </c>
      <c r="D10" s="89">
        <v>43253</v>
      </c>
      <c r="E10" s="160"/>
      <c r="F10" s="162"/>
      <c r="G10" s="90" t="s">
        <v>219</v>
      </c>
    </row>
    <row r="11" spans="1:7" s="105" customFormat="1" ht="20.100000000000001" customHeight="1">
      <c r="A11" s="96">
        <v>10</v>
      </c>
      <c r="B11" s="83" t="s">
        <v>221</v>
      </c>
      <c r="C11" s="83" t="s">
        <v>139</v>
      </c>
      <c r="D11" s="89">
        <v>43253</v>
      </c>
      <c r="E11" s="160"/>
      <c r="F11" s="162"/>
      <c r="G11" s="90" t="s">
        <v>219</v>
      </c>
    </row>
    <row r="12" spans="1:7" s="105" customFormat="1" ht="20.100000000000001" customHeight="1">
      <c r="A12" s="96">
        <v>11</v>
      </c>
      <c r="B12" s="83" t="s">
        <v>221</v>
      </c>
      <c r="C12" s="83" t="s">
        <v>194</v>
      </c>
      <c r="D12" s="89">
        <v>43253</v>
      </c>
      <c r="E12" s="160"/>
      <c r="F12" s="162"/>
      <c r="G12" s="90" t="s">
        <v>219</v>
      </c>
    </row>
    <row r="13" spans="1:7" s="105" customFormat="1" ht="20.100000000000001" customHeight="1">
      <c r="A13" s="96">
        <v>12</v>
      </c>
      <c r="B13" s="83" t="s">
        <v>221</v>
      </c>
      <c r="C13" s="83" t="s">
        <v>143</v>
      </c>
      <c r="D13" s="89">
        <v>43253</v>
      </c>
      <c r="E13" s="160"/>
      <c r="F13" s="162"/>
      <c r="G13" s="90" t="s">
        <v>219</v>
      </c>
    </row>
    <row r="14" spans="1:7" s="105" customFormat="1" ht="20.100000000000001" customHeight="1">
      <c r="A14" s="96">
        <v>13</v>
      </c>
      <c r="B14" s="83" t="s">
        <v>221</v>
      </c>
      <c r="C14" s="83" t="s">
        <v>122</v>
      </c>
      <c r="D14" s="89">
        <v>43253</v>
      </c>
      <c r="E14" s="160"/>
      <c r="F14" s="162"/>
      <c r="G14" s="90" t="s">
        <v>219</v>
      </c>
    </row>
    <row r="15" spans="1:7" s="105" customFormat="1" ht="20.100000000000001" customHeight="1">
      <c r="A15" s="96">
        <v>14</v>
      </c>
      <c r="B15" s="83" t="s">
        <v>221</v>
      </c>
      <c r="C15" s="83" t="s">
        <v>188</v>
      </c>
      <c r="D15" s="89">
        <v>43253</v>
      </c>
      <c r="E15" s="160"/>
      <c r="F15" s="162"/>
      <c r="G15" s="90" t="s">
        <v>219</v>
      </c>
    </row>
    <row r="16" spans="1:7" s="105" customFormat="1" ht="20.100000000000001" customHeight="1">
      <c r="A16" s="96">
        <v>15</v>
      </c>
      <c r="B16" s="83" t="s">
        <v>221</v>
      </c>
      <c r="C16" s="83" t="s">
        <v>189</v>
      </c>
      <c r="D16" s="89">
        <v>43253</v>
      </c>
      <c r="E16" s="160"/>
      <c r="F16" s="162"/>
      <c r="G16" s="90" t="s">
        <v>219</v>
      </c>
    </row>
    <row r="17" spans="1:7" s="105" customFormat="1" ht="20.100000000000001" customHeight="1">
      <c r="A17" s="96">
        <v>16</v>
      </c>
      <c r="B17" s="83" t="s">
        <v>221</v>
      </c>
      <c r="C17" s="83" t="s">
        <v>129</v>
      </c>
      <c r="D17" s="89">
        <v>43253</v>
      </c>
      <c r="E17" s="160"/>
      <c r="F17" s="162"/>
      <c r="G17" s="90" t="s">
        <v>219</v>
      </c>
    </row>
    <row r="18" spans="1:7" s="105" customFormat="1" ht="20.100000000000001" customHeight="1">
      <c r="A18" s="96">
        <v>17</v>
      </c>
      <c r="B18" s="83" t="s">
        <v>221</v>
      </c>
      <c r="C18" s="83" t="s">
        <v>190</v>
      </c>
      <c r="D18" s="89">
        <v>43253</v>
      </c>
      <c r="E18" s="160"/>
      <c r="F18" s="162"/>
      <c r="G18" s="90" t="s">
        <v>219</v>
      </c>
    </row>
    <row r="19" spans="1:7" s="105" customFormat="1" ht="20.100000000000001" customHeight="1">
      <c r="A19" s="96">
        <v>18</v>
      </c>
      <c r="B19" s="83" t="s">
        <v>221</v>
      </c>
      <c r="C19" s="83" t="s">
        <v>163</v>
      </c>
      <c r="D19" s="89">
        <v>43253</v>
      </c>
      <c r="E19" s="160"/>
      <c r="F19" s="162"/>
      <c r="G19" s="90" t="s">
        <v>219</v>
      </c>
    </row>
    <row r="20" spans="1:7" s="105" customFormat="1" ht="20.100000000000001" customHeight="1">
      <c r="A20" s="96">
        <v>19</v>
      </c>
      <c r="B20" s="83" t="s">
        <v>221</v>
      </c>
      <c r="C20" s="83" t="s">
        <v>144</v>
      </c>
      <c r="D20" s="89">
        <v>43253</v>
      </c>
      <c r="E20" s="89" t="s">
        <v>210</v>
      </c>
      <c r="F20" s="84">
        <v>300</v>
      </c>
      <c r="G20" s="90" t="s">
        <v>219</v>
      </c>
    </row>
    <row r="21" spans="1:7" s="105" customFormat="1" ht="20.100000000000001" customHeight="1">
      <c r="A21" s="96">
        <v>20</v>
      </c>
      <c r="B21" s="83" t="s">
        <v>221</v>
      </c>
      <c r="C21" s="83" t="s">
        <v>146</v>
      </c>
      <c r="D21" s="89">
        <v>43253</v>
      </c>
      <c r="E21" s="89" t="s">
        <v>211</v>
      </c>
      <c r="F21" s="84">
        <v>300</v>
      </c>
      <c r="G21" s="90" t="s">
        <v>219</v>
      </c>
    </row>
    <row r="22" spans="1:7" s="105" customFormat="1" ht="20.100000000000001" customHeight="1">
      <c r="A22" s="96">
        <v>21</v>
      </c>
      <c r="B22" s="83" t="s">
        <v>221</v>
      </c>
      <c r="C22" s="83" t="s">
        <v>195</v>
      </c>
      <c r="D22" s="89">
        <v>43253</v>
      </c>
      <c r="E22" s="89" t="s">
        <v>212</v>
      </c>
      <c r="F22" s="84">
        <v>300</v>
      </c>
      <c r="G22" s="90" t="s">
        <v>219</v>
      </c>
    </row>
    <row r="23" spans="1:7" s="105" customFormat="1" ht="20.100000000000001" customHeight="1">
      <c r="A23" s="96">
        <v>22</v>
      </c>
      <c r="B23" s="83" t="s">
        <v>221</v>
      </c>
      <c r="C23" s="83" t="s">
        <v>148</v>
      </c>
      <c r="D23" s="89">
        <v>43253</v>
      </c>
      <c r="E23" s="160" t="s">
        <v>208</v>
      </c>
      <c r="F23" s="161">
        <v>300</v>
      </c>
      <c r="G23" s="90" t="s">
        <v>219</v>
      </c>
    </row>
    <row r="24" spans="1:7" s="105" customFormat="1" ht="20.100000000000001" customHeight="1">
      <c r="A24" s="96">
        <v>23</v>
      </c>
      <c r="B24" s="83" t="s">
        <v>221</v>
      </c>
      <c r="C24" s="83" t="s">
        <v>200</v>
      </c>
      <c r="D24" s="89">
        <v>43253</v>
      </c>
      <c r="E24" s="160"/>
      <c r="F24" s="161"/>
      <c r="G24" s="90" t="s">
        <v>219</v>
      </c>
    </row>
    <row r="25" spans="1:7" s="105" customFormat="1" ht="20.100000000000001" customHeight="1">
      <c r="A25" s="96">
        <v>24</v>
      </c>
      <c r="B25" s="83" t="s">
        <v>221</v>
      </c>
      <c r="C25" s="83" t="s">
        <v>198</v>
      </c>
      <c r="D25" s="89">
        <v>43254</v>
      </c>
      <c r="E25" s="89" t="s">
        <v>208</v>
      </c>
      <c r="F25" s="84">
        <v>300</v>
      </c>
      <c r="G25" s="90" t="s">
        <v>220</v>
      </c>
    </row>
    <row r="26" spans="1:7" s="105" customFormat="1" ht="20.100000000000001" customHeight="1">
      <c r="A26" s="96">
        <v>25</v>
      </c>
      <c r="B26" s="83" t="s">
        <v>221</v>
      </c>
      <c r="C26" s="83" t="s">
        <v>122</v>
      </c>
      <c r="D26" s="89">
        <v>43254</v>
      </c>
      <c r="E26" s="160" t="s">
        <v>213</v>
      </c>
      <c r="F26" s="162">
        <v>750</v>
      </c>
      <c r="G26" s="90" t="s">
        <v>220</v>
      </c>
    </row>
    <row r="27" spans="1:7" s="105" customFormat="1" ht="20.100000000000001" customHeight="1">
      <c r="A27" s="96">
        <v>26</v>
      </c>
      <c r="B27" s="83" t="s">
        <v>221</v>
      </c>
      <c r="C27" s="83" t="s">
        <v>188</v>
      </c>
      <c r="D27" s="89">
        <v>43254</v>
      </c>
      <c r="E27" s="160"/>
      <c r="F27" s="162"/>
      <c r="G27" s="90" t="s">
        <v>220</v>
      </c>
    </row>
    <row r="28" spans="1:7" s="105" customFormat="1" ht="20.100000000000001" customHeight="1">
      <c r="A28" s="96">
        <v>27</v>
      </c>
      <c r="B28" s="83" t="s">
        <v>221</v>
      </c>
      <c r="C28" s="83" t="s">
        <v>189</v>
      </c>
      <c r="D28" s="89">
        <v>43254</v>
      </c>
      <c r="E28" s="160"/>
      <c r="F28" s="162"/>
      <c r="G28" s="90" t="s">
        <v>220</v>
      </c>
    </row>
    <row r="29" spans="1:7" s="105" customFormat="1" ht="20.100000000000001" customHeight="1">
      <c r="A29" s="96">
        <v>28</v>
      </c>
      <c r="B29" s="83" t="s">
        <v>221</v>
      </c>
      <c r="C29" s="83" t="s">
        <v>129</v>
      </c>
      <c r="D29" s="89">
        <v>43254</v>
      </c>
      <c r="E29" s="160"/>
      <c r="F29" s="162"/>
      <c r="G29" s="90" t="s">
        <v>220</v>
      </c>
    </row>
    <row r="30" spans="1:7" s="105" customFormat="1" ht="20.100000000000001" customHeight="1">
      <c r="A30" s="96">
        <v>29</v>
      </c>
      <c r="B30" s="83" t="s">
        <v>221</v>
      </c>
      <c r="C30" s="83" t="s">
        <v>190</v>
      </c>
      <c r="D30" s="89">
        <v>43254</v>
      </c>
      <c r="E30" s="160"/>
      <c r="F30" s="162"/>
      <c r="G30" s="90" t="s">
        <v>220</v>
      </c>
    </row>
    <row r="31" spans="1:7" s="105" customFormat="1" ht="20.100000000000001" customHeight="1">
      <c r="A31" s="96">
        <v>30</v>
      </c>
      <c r="B31" s="83" t="s">
        <v>221</v>
      </c>
      <c r="C31" s="83" t="s">
        <v>191</v>
      </c>
      <c r="D31" s="89">
        <v>43254</v>
      </c>
      <c r="E31" s="160"/>
      <c r="F31" s="162"/>
      <c r="G31" s="90" t="s">
        <v>220</v>
      </c>
    </row>
    <row r="32" spans="1:7" s="105" customFormat="1" ht="20.100000000000001" customHeight="1">
      <c r="A32" s="96">
        <v>31</v>
      </c>
      <c r="B32" s="83" t="s">
        <v>221</v>
      </c>
      <c r="C32" s="83" t="s">
        <v>192</v>
      </c>
      <c r="D32" s="89">
        <v>43254</v>
      </c>
      <c r="E32" s="160"/>
      <c r="F32" s="162"/>
      <c r="G32" s="90" t="s">
        <v>220</v>
      </c>
    </row>
    <row r="33" spans="1:7" s="105" customFormat="1" ht="20.100000000000001" customHeight="1">
      <c r="A33" s="96">
        <v>32</v>
      </c>
      <c r="B33" s="83" t="s">
        <v>221</v>
      </c>
      <c r="C33" s="83" t="s">
        <v>139</v>
      </c>
      <c r="D33" s="89">
        <v>43254</v>
      </c>
      <c r="E33" s="160"/>
      <c r="F33" s="162"/>
      <c r="G33" s="90" t="s">
        <v>220</v>
      </c>
    </row>
    <row r="34" spans="1:7" s="105" customFormat="1" ht="20.100000000000001" customHeight="1">
      <c r="A34" s="96">
        <v>33</v>
      </c>
      <c r="B34" s="83" t="s">
        <v>221</v>
      </c>
      <c r="C34" s="83" t="s">
        <v>194</v>
      </c>
      <c r="D34" s="89">
        <v>43254</v>
      </c>
      <c r="E34" s="160"/>
      <c r="F34" s="162"/>
      <c r="G34" s="90" t="s">
        <v>220</v>
      </c>
    </row>
    <row r="35" spans="1:7" s="105" customFormat="1" ht="20.100000000000001" customHeight="1">
      <c r="A35" s="96">
        <v>34</v>
      </c>
      <c r="B35" s="83" t="s">
        <v>221</v>
      </c>
      <c r="C35" s="83" t="s">
        <v>143</v>
      </c>
      <c r="D35" s="89">
        <v>43254</v>
      </c>
      <c r="E35" s="160"/>
      <c r="F35" s="162"/>
      <c r="G35" s="90" t="s">
        <v>220</v>
      </c>
    </row>
    <row r="36" spans="1:7" s="105" customFormat="1" ht="20.100000000000001" customHeight="1">
      <c r="A36" s="96">
        <v>35</v>
      </c>
      <c r="B36" s="83" t="s">
        <v>221</v>
      </c>
      <c r="C36" s="83" t="s">
        <v>144</v>
      </c>
      <c r="D36" s="89">
        <v>43254</v>
      </c>
      <c r="E36" s="160"/>
      <c r="F36" s="162"/>
      <c r="G36" s="90" t="s">
        <v>220</v>
      </c>
    </row>
    <row r="37" spans="1:7" s="105" customFormat="1" ht="20.100000000000001" customHeight="1">
      <c r="A37" s="96">
        <v>36</v>
      </c>
      <c r="B37" s="83" t="s">
        <v>221</v>
      </c>
      <c r="C37" s="83" t="s">
        <v>146</v>
      </c>
      <c r="D37" s="89">
        <v>43254</v>
      </c>
      <c r="E37" s="160"/>
      <c r="F37" s="162"/>
      <c r="G37" s="90" t="s">
        <v>220</v>
      </c>
    </row>
    <row r="38" spans="1:7" s="105" customFormat="1" ht="20.100000000000001" customHeight="1">
      <c r="A38" s="96">
        <v>37</v>
      </c>
      <c r="B38" s="83" t="s">
        <v>221</v>
      </c>
      <c r="C38" s="83" t="s">
        <v>199</v>
      </c>
      <c r="D38" s="89">
        <v>43254</v>
      </c>
      <c r="E38" s="160"/>
      <c r="F38" s="162"/>
      <c r="G38" s="90" t="s">
        <v>220</v>
      </c>
    </row>
    <row r="39" spans="1:7" s="105" customFormat="1" ht="20.100000000000001" customHeight="1">
      <c r="A39" s="96">
        <v>38</v>
      </c>
      <c r="B39" s="83" t="s">
        <v>221</v>
      </c>
      <c r="C39" s="83" t="s">
        <v>200</v>
      </c>
      <c r="D39" s="89">
        <v>43254</v>
      </c>
      <c r="E39" s="160"/>
      <c r="F39" s="162"/>
      <c r="G39" s="90" t="s">
        <v>220</v>
      </c>
    </row>
    <row r="40" spans="1:7" s="105" customFormat="1" ht="20.100000000000001" customHeight="1">
      <c r="A40" s="96">
        <v>39</v>
      </c>
      <c r="B40" s="83" t="s">
        <v>221</v>
      </c>
      <c r="C40" s="83" t="s">
        <v>160</v>
      </c>
      <c r="D40" s="89">
        <v>43254</v>
      </c>
      <c r="E40" s="160"/>
      <c r="F40" s="162"/>
      <c r="G40" s="90" t="s">
        <v>220</v>
      </c>
    </row>
    <row r="41" spans="1:7" s="105" customFormat="1" ht="20.100000000000001" customHeight="1">
      <c r="A41" s="96">
        <v>40</v>
      </c>
      <c r="B41" s="83" t="s">
        <v>221</v>
      </c>
      <c r="C41" s="83" t="s">
        <v>130</v>
      </c>
      <c r="D41" s="89">
        <v>43254</v>
      </c>
      <c r="E41" s="160"/>
      <c r="F41" s="162"/>
      <c r="G41" s="90" t="s">
        <v>220</v>
      </c>
    </row>
    <row r="42" spans="1:7" s="105" customFormat="1" ht="20.100000000000001" customHeight="1">
      <c r="A42" s="96">
        <v>41</v>
      </c>
      <c r="B42" s="83" t="s">
        <v>221</v>
      </c>
      <c r="C42" s="83" t="s">
        <v>163</v>
      </c>
      <c r="D42" s="89">
        <v>43254</v>
      </c>
      <c r="E42" s="160"/>
      <c r="F42" s="162"/>
      <c r="G42" s="90" t="s">
        <v>220</v>
      </c>
    </row>
    <row r="43" spans="1:7" s="105" customFormat="1" ht="20.100000000000001" customHeight="1">
      <c r="A43" s="96">
        <v>42</v>
      </c>
      <c r="B43" s="83" t="s">
        <v>221</v>
      </c>
      <c r="C43" s="83" t="s">
        <v>195</v>
      </c>
      <c r="D43" s="89">
        <v>43254</v>
      </c>
      <c r="E43" s="160"/>
      <c r="F43" s="162"/>
      <c r="G43" s="90" t="s">
        <v>220</v>
      </c>
    </row>
    <row r="44" spans="1:7" s="105" customFormat="1" ht="20.100000000000001" customHeight="1">
      <c r="A44" s="96">
        <v>43</v>
      </c>
      <c r="B44" s="83" t="s">
        <v>221</v>
      </c>
      <c r="C44" s="83" t="s">
        <v>193</v>
      </c>
      <c r="D44" s="89">
        <v>43254</v>
      </c>
      <c r="E44" s="89" t="s">
        <v>214</v>
      </c>
      <c r="F44" s="84">
        <v>300</v>
      </c>
      <c r="G44" s="90" t="s">
        <v>220</v>
      </c>
    </row>
    <row r="45" spans="1:7" s="105" customFormat="1" ht="20.100000000000001" customHeight="1">
      <c r="A45" s="96">
        <v>44</v>
      </c>
      <c r="B45" s="83" t="s">
        <v>221</v>
      </c>
      <c r="C45" s="83" t="s">
        <v>148</v>
      </c>
      <c r="D45" s="89">
        <v>43254</v>
      </c>
      <c r="E45" s="160" t="s">
        <v>215</v>
      </c>
      <c r="F45" s="161">
        <v>450</v>
      </c>
      <c r="G45" s="90" t="s">
        <v>220</v>
      </c>
    </row>
    <row r="46" spans="1:7" s="105" customFormat="1" ht="20.100000000000001" customHeight="1">
      <c r="A46" s="96">
        <v>45</v>
      </c>
      <c r="B46" s="83" t="s">
        <v>221</v>
      </c>
      <c r="C46" s="83" t="s">
        <v>196</v>
      </c>
      <c r="D46" s="89">
        <v>43254</v>
      </c>
      <c r="E46" s="160"/>
      <c r="F46" s="161"/>
      <c r="G46" s="90" t="s">
        <v>220</v>
      </c>
    </row>
    <row r="47" spans="1:7" s="105" customFormat="1" ht="20.100000000000001" customHeight="1">
      <c r="A47" s="96">
        <v>46</v>
      </c>
      <c r="B47" s="83" t="s">
        <v>221</v>
      </c>
      <c r="C47" s="83" t="s">
        <v>197</v>
      </c>
      <c r="D47" s="89">
        <v>43254</v>
      </c>
      <c r="E47" s="160"/>
      <c r="F47" s="161"/>
      <c r="G47" s="90" t="s">
        <v>220</v>
      </c>
    </row>
    <row r="48" spans="1:7" ht="20.100000000000001" customHeight="1">
      <c r="A48" s="96">
        <v>47</v>
      </c>
      <c r="B48" s="83" t="s">
        <v>221</v>
      </c>
      <c r="C48" s="83" t="s">
        <v>230</v>
      </c>
      <c r="D48" s="89">
        <v>43254</v>
      </c>
      <c r="E48" s="89" t="s">
        <v>214</v>
      </c>
      <c r="F48" s="84">
        <v>560</v>
      </c>
      <c r="G48" s="107" t="s">
        <v>237</v>
      </c>
    </row>
    <row r="49" spans="1:7" ht="20.100000000000001" customHeight="1">
      <c r="A49" s="96">
        <v>48</v>
      </c>
      <c r="B49" s="83" t="s">
        <v>221</v>
      </c>
      <c r="C49" s="83" t="s">
        <v>231</v>
      </c>
      <c r="D49" s="89">
        <v>43254</v>
      </c>
      <c r="E49" s="89" t="s">
        <v>214</v>
      </c>
      <c r="F49" s="84">
        <v>560</v>
      </c>
      <c r="G49" s="107" t="s">
        <v>238</v>
      </c>
    </row>
    <row r="50" spans="1:7" ht="20.100000000000001" customHeight="1">
      <c r="A50" s="96">
        <v>49</v>
      </c>
      <c r="B50" s="83" t="s">
        <v>221</v>
      </c>
      <c r="C50" s="83" t="s">
        <v>232</v>
      </c>
      <c r="D50" s="89">
        <v>43254</v>
      </c>
      <c r="E50" s="89" t="s">
        <v>214</v>
      </c>
      <c r="F50" s="84">
        <v>560</v>
      </c>
      <c r="G50" s="107" t="s">
        <v>236</v>
      </c>
    </row>
    <row r="51" spans="1:7" ht="20.100000000000001" customHeight="1">
      <c r="A51" s="96">
        <v>50</v>
      </c>
      <c r="B51" s="83" t="s">
        <v>221</v>
      </c>
      <c r="C51" s="83" t="s">
        <v>233</v>
      </c>
      <c r="D51" s="89">
        <v>43254</v>
      </c>
      <c r="E51" s="89" t="s">
        <v>214</v>
      </c>
      <c r="F51" s="84">
        <v>560</v>
      </c>
      <c r="G51" s="107" t="s">
        <v>239</v>
      </c>
    </row>
    <row r="52" spans="1:7" ht="20.100000000000001" customHeight="1">
      <c r="A52" s="96">
        <v>51</v>
      </c>
      <c r="B52" s="83" t="s">
        <v>221</v>
      </c>
      <c r="C52" s="83" t="s">
        <v>234</v>
      </c>
      <c r="D52" s="89">
        <v>43254</v>
      </c>
      <c r="E52" s="89" t="s">
        <v>214</v>
      </c>
      <c r="F52" s="84">
        <v>560</v>
      </c>
      <c r="G52" s="107" t="s">
        <v>240</v>
      </c>
    </row>
    <row r="53" spans="1:7" ht="20.100000000000001" customHeight="1">
      <c r="E53" s="102" t="s">
        <v>235</v>
      </c>
      <c r="F53" s="110">
        <f>SUM(F2:F52)</f>
        <v>7200</v>
      </c>
    </row>
    <row r="54" spans="1:7" ht="20.100000000000001" customHeight="1"/>
    <row r="55" spans="1:7" ht="20.100000000000001" customHeight="1"/>
    <row r="56" spans="1:7" ht="20.100000000000001" customHeight="1"/>
  </sheetData>
  <mergeCells count="10">
    <mergeCell ref="E45:E47"/>
    <mergeCell ref="F23:F24"/>
    <mergeCell ref="F3:F6"/>
    <mergeCell ref="F7:F19"/>
    <mergeCell ref="F26:F43"/>
    <mergeCell ref="F45:F47"/>
    <mergeCell ref="E3:E6"/>
    <mergeCell ref="E23:E24"/>
    <mergeCell ref="E7:E19"/>
    <mergeCell ref="E26:E4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16" workbookViewId="0">
      <selection activeCell="G48" sqref="G48"/>
    </sheetView>
  </sheetViews>
  <sheetFormatPr defaultRowHeight="14.25"/>
  <cols>
    <col min="1" max="1" width="6.875" customWidth="1"/>
    <col min="6" max="6" width="9.625" customWidth="1"/>
    <col min="7" max="7" width="25.875" customWidth="1"/>
  </cols>
  <sheetData>
    <row r="1" spans="1:9" s="100" customFormat="1" ht="20.100000000000001" customHeight="1">
      <c r="A1" s="103" t="s">
        <v>181</v>
      </c>
      <c r="B1" s="103" t="s">
        <v>182</v>
      </c>
      <c r="C1" s="103" t="s">
        <v>183</v>
      </c>
      <c r="D1" s="103" t="s">
        <v>184</v>
      </c>
      <c r="E1" s="103" t="s">
        <v>185</v>
      </c>
      <c r="F1" s="103" t="s">
        <v>186</v>
      </c>
      <c r="G1" s="103" t="s">
        <v>187</v>
      </c>
    </row>
    <row r="2" spans="1:9" s="100" customFormat="1" ht="20.100000000000001" customHeight="1">
      <c r="A2" s="93">
        <v>1</v>
      </c>
      <c r="B2" s="101" t="s">
        <v>162</v>
      </c>
      <c r="C2" s="101" t="s">
        <v>122</v>
      </c>
      <c r="D2" s="89">
        <v>43253</v>
      </c>
      <c r="E2" s="83" t="s">
        <v>123</v>
      </c>
      <c r="F2" s="83">
        <v>300</v>
      </c>
      <c r="G2" s="107" t="s">
        <v>242</v>
      </c>
      <c r="H2" s="83" t="s">
        <v>121</v>
      </c>
      <c r="I2" s="83" t="s">
        <v>124</v>
      </c>
    </row>
    <row r="3" spans="1:9" s="100" customFormat="1" ht="20.100000000000001" customHeight="1">
      <c r="A3" s="93">
        <v>2</v>
      </c>
      <c r="B3" s="101" t="s">
        <v>162</v>
      </c>
      <c r="C3" s="101" t="s">
        <v>122</v>
      </c>
      <c r="D3" s="89">
        <v>43254</v>
      </c>
      <c r="E3" s="83" t="s">
        <v>126</v>
      </c>
      <c r="F3" s="83">
        <v>300</v>
      </c>
      <c r="G3" s="107" t="s">
        <v>243</v>
      </c>
      <c r="H3" s="83" t="s">
        <v>124</v>
      </c>
      <c r="I3" s="83" t="s">
        <v>121</v>
      </c>
    </row>
    <row r="4" spans="1:9" s="100" customFormat="1" ht="20.100000000000001" customHeight="1">
      <c r="A4" s="93">
        <v>3</v>
      </c>
      <c r="B4" s="101" t="s">
        <v>162</v>
      </c>
      <c r="C4" s="101" t="s">
        <v>188</v>
      </c>
      <c r="D4" s="89">
        <v>43253</v>
      </c>
      <c r="E4" s="84" t="s">
        <v>123</v>
      </c>
      <c r="F4" s="83">
        <v>300</v>
      </c>
      <c r="G4" s="107" t="s">
        <v>244</v>
      </c>
      <c r="H4" s="83" t="s">
        <v>121</v>
      </c>
      <c r="I4" s="83" t="s">
        <v>124</v>
      </c>
    </row>
    <row r="5" spans="1:9" s="100" customFormat="1" ht="20.100000000000001" customHeight="1">
      <c r="A5" s="93">
        <v>4</v>
      </c>
      <c r="B5" s="101" t="s">
        <v>162</v>
      </c>
      <c r="C5" s="101" t="s">
        <v>188</v>
      </c>
      <c r="D5" s="89">
        <v>43254</v>
      </c>
      <c r="E5" s="84" t="s">
        <v>126</v>
      </c>
      <c r="F5" s="83">
        <v>300</v>
      </c>
      <c r="G5" s="107" t="s">
        <v>245</v>
      </c>
      <c r="H5" s="83" t="s">
        <v>124</v>
      </c>
      <c r="I5" s="83" t="s">
        <v>121</v>
      </c>
    </row>
    <row r="6" spans="1:9" s="100" customFormat="1" ht="20.100000000000001" customHeight="1">
      <c r="A6" s="93">
        <v>5</v>
      </c>
      <c r="B6" s="101" t="s">
        <v>162</v>
      </c>
      <c r="C6" s="101" t="s">
        <v>189</v>
      </c>
      <c r="D6" s="89">
        <v>43253</v>
      </c>
      <c r="E6" s="83" t="s">
        <v>123</v>
      </c>
      <c r="F6" s="83">
        <v>300</v>
      </c>
      <c r="G6" s="107" t="s">
        <v>246</v>
      </c>
      <c r="H6" s="83" t="s">
        <v>121</v>
      </c>
      <c r="I6" s="83" t="s">
        <v>124</v>
      </c>
    </row>
    <row r="7" spans="1:9" s="100" customFormat="1" ht="20.100000000000001" customHeight="1">
      <c r="A7" s="93">
        <v>6</v>
      </c>
      <c r="B7" s="101" t="s">
        <v>162</v>
      </c>
      <c r="C7" s="101" t="s">
        <v>189</v>
      </c>
      <c r="D7" s="89">
        <v>43254</v>
      </c>
      <c r="E7" s="83" t="s">
        <v>128</v>
      </c>
      <c r="F7" s="83">
        <v>300</v>
      </c>
      <c r="G7" s="107" t="s">
        <v>247</v>
      </c>
      <c r="H7" s="83" t="s">
        <v>124</v>
      </c>
      <c r="I7" s="83" t="s">
        <v>121</v>
      </c>
    </row>
    <row r="8" spans="1:9" s="100" customFormat="1" ht="20.100000000000001" customHeight="1">
      <c r="A8" s="93">
        <v>7</v>
      </c>
      <c r="B8" s="101" t="s">
        <v>162</v>
      </c>
      <c r="C8" s="101" t="s">
        <v>129</v>
      </c>
      <c r="D8" s="89">
        <v>43253</v>
      </c>
      <c r="E8" s="83" t="s">
        <v>123</v>
      </c>
      <c r="F8" s="83">
        <v>300</v>
      </c>
      <c r="G8" s="107" t="s">
        <v>248</v>
      </c>
      <c r="H8" s="83" t="s">
        <v>121</v>
      </c>
      <c r="I8" s="83" t="s">
        <v>124</v>
      </c>
    </row>
    <row r="9" spans="1:9" s="100" customFormat="1" ht="20.100000000000001" customHeight="1">
      <c r="A9" s="93">
        <v>8</v>
      </c>
      <c r="B9" s="101" t="s">
        <v>162</v>
      </c>
      <c r="C9" s="101" t="s">
        <v>129</v>
      </c>
      <c r="D9" s="89">
        <v>43254</v>
      </c>
      <c r="E9" s="83" t="s">
        <v>128</v>
      </c>
      <c r="F9" s="83">
        <v>300</v>
      </c>
      <c r="G9" s="107" t="s">
        <v>249</v>
      </c>
      <c r="H9" s="83" t="s">
        <v>124</v>
      </c>
      <c r="I9" s="83" t="s">
        <v>121</v>
      </c>
    </row>
    <row r="10" spans="1:9" s="100" customFormat="1" ht="20.100000000000001" customHeight="1">
      <c r="A10" s="93">
        <v>9</v>
      </c>
      <c r="B10" s="101" t="s">
        <v>162</v>
      </c>
      <c r="C10" s="101" t="s">
        <v>190</v>
      </c>
      <c r="D10" s="89">
        <v>43253</v>
      </c>
      <c r="E10" s="83" t="s">
        <v>123</v>
      </c>
      <c r="F10" s="83">
        <v>300</v>
      </c>
      <c r="G10" s="107" t="s">
        <v>250</v>
      </c>
      <c r="H10" s="83" t="s">
        <v>121</v>
      </c>
      <c r="I10" s="83" t="s">
        <v>124</v>
      </c>
    </row>
    <row r="11" spans="1:9" s="100" customFormat="1" ht="20.100000000000001" customHeight="1">
      <c r="A11" s="93">
        <v>10</v>
      </c>
      <c r="B11" s="101" t="s">
        <v>162</v>
      </c>
      <c r="C11" s="101" t="s">
        <v>190</v>
      </c>
      <c r="D11" s="89">
        <v>43254</v>
      </c>
      <c r="E11" s="83" t="s">
        <v>128</v>
      </c>
      <c r="F11" s="83">
        <v>300</v>
      </c>
      <c r="G11" s="107" t="s">
        <v>251</v>
      </c>
      <c r="H11" s="83" t="s">
        <v>124</v>
      </c>
      <c r="I11" s="83" t="s">
        <v>121</v>
      </c>
    </row>
    <row r="12" spans="1:9" s="100" customFormat="1" ht="20.100000000000001" customHeight="1">
      <c r="A12" s="93">
        <v>11</v>
      </c>
      <c r="B12" s="101" t="s">
        <v>226</v>
      </c>
      <c r="C12" s="101" t="s">
        <v>191</v>
      </c>
      <c r="D12" s="89">
        <v>43253</v>
      </c>
      <c r="E12" s="83" t="s">
        <v>206</v>
      </c>
      <c r="F12" s="83">
        <v>300</v>
      </c>
      <c r="G12" s="107" t="s">
        <v>252</v>
      </c>
      <c r="H12" s="83" t="s">
        <v>132</v>
      </c>
      <c r="I12" s="83" t="s">
        <v>124</v>
      </c>
    </row>
    <row r="13" spans="1:9" s="100" customFormat="1" ht="20.100000000000001" customHeight="1">
      <c r="A13" s="93">
        <v>12</v>
      </c>
      <c r="B13" s="101" t="s">
        <v>226</v>
      </c>
      <c r="C13" s="101" t="s">
        <v>191</v>
      </c>
      <c r="D13" s="89">
        <v>43254</v>
      </c>
      <c r="E13" s="83" t="s">
        <v>126</v>
      </c>
      <c r="F13" s="83">
        <v>300</v>
      </c>
      <c r="G13" s="107" t="s">
        <v>253</v>
      </c>
      <c r="H13" s="83" t="s">
        <v>124</v>
      </c>
      <c r="I13" s="83" t="s">
        <v>132</v>
      </c>
    </row>
    <row r="14" spans="1:9" s="100" customFormat="1" ht="20.100000000000001" customHeight="1">
      <c r="A14" s="93">
        <v>13</v>
      </c>
      <c r="B14" s="101" t="s">
        <v>226</v>
      </c>
      <c r="C14" s="101" t="s">
        <v>192</v>
      </c>
      <c r="D14" s="89">
        <v>43253</v>
      </c>
      <c r="E14" s="83" t="s">
        <v>136</v>
      </c>
      <c r="F14" s="83">
        <v>300</v>
      </c>
      <c r="G14" s="107" t="s">
        <v>254</v>
      </c>
      <c r="H14" s="83" t="s">
        <v>132</v>
      </c>
      <c r="I14" s="83" t="s">
        <v>124</v>
      </c>
    </row>
    <row r="15" spans="1:9" s="100" customFormat="1" ht="20.100000000000001" customHeight="1">
      <c r="A15" s="93">
        <v>14</v>
      </c>
      <c r="B15" s="101" t="s">
        <v>226</v>
      </c>
      <c r="C15" s="101" t="s">
        <v>192</v>
      </c>
      <c r="D15" s="89">
        <v>43254</v>
      </c>
      <c r="E15" s="83" t="s">
        <v>128</v>
      </c>
      <c r="F15" s="83">
        <v>300</v>
      </c>
      <c r="G15" s="107" t="s">
        <v>255</v>
      </c>
      <c r="H15" s="83" t="s">
        <v>124</v>
      </c>
      <c r="I15" s="83" t="s">
        <v>132</v>
      </c>
    </row>
    <row r="16" spans="1:9" s="100" customFormat="1" ht="20.100000000000001" customHeight="1">
      <c r="A16" s="93">
        <v>15</v>
      </c>
      <c r="B16" s="101" t="s">
        <v>226</v>
      </c>
      <c r="C16" s="101" t="s">
        <v>193</v>
      </c>
      <c r="D16" s="89">
        <v>43253</v>
      </c>
      <c r="E16" s="83" t="s">
        <v>136</v>
      </c>
      <c r="F16" s="83">
        <v>300</v>
      </c>
      <c r="G16" s="107" t="s">
        <v>256</v>
      </c>
      <c r="H16" s="83" t="s">
        <v>132</v>
      </c>
      <c r="I16" s="83" t="s">
        <v>124</v>
      </c>
    </row>
    <row r="17" spans="1:9" s="100" customFormat="1" ht="20.100000000000001" customHeight="1">
      <c r="A17" s="93">
        <v>16</v>
      </c>
      <c r="B17" s="101" t="s">
        <v>226</v>
      </c>
      <c r="C17" s="101" t="s">
        <v>193</v>
      </c>
      <c r="D17" s="89">
        <v>43254</v>
      </c>
      <c r="E17" s="83" t="s">
        <v>138</v>
      </c>
      <c r="F17" s="83">
        <v>300</v>
      </c>
      <c r="G17" s="107" t="s">
        <v>257</v>
      </c>
      <c r="H17" s="83" t="s">
        <v>124</v>
      </c>
      <c r="I17" s="83" t="s">
        <v>132</v>
      </c>
    </row>
    <row r="18" spans="1:9" s="100" customFormat="1" ht="20.100000000000001" customHeight="1">
      <c r="A18" s="93">
        <v>17</v>
      </c>
      <c r="B18" s="101" t="s">
        <v>226</v>
      </c>
      <c r="C18" s="101" t="s">
        <v>139</v>
      </c>
      <c r="D18" s="89">
        <v>43253</v>
      </c>
      <c r="E18" s="83" t="s">
        <v>140</v>
      </c>
      <c r="F18" s="83">
        <v>300</v>
      </c>
      <c r="G18" s="107" t="s">
        <v>258</v>
      </c>
      <c r="H18" s="83" t="s">
        <v>132</v>
      </c>
      <c r="I18" s="83" t="s">
        <v>124</v>
      </c>
    </row>
    <row r="19" spans="1:9" s="100" customFormat="1" ht="20.100000000000001" customHeight="1">
      <c r="A19" s="93">
        <v>18</v>
      </c>
      <c r="B19" s="101" t="s">
        <v>226</v>
      </c>
      <c r="C19" s="101" t="s">
        <v>139</v>
      </c>
      <c r="D19" s="89">
        <v>43254</v>
      </c>
      <c r="E19" s="83" t="s">
        <v>126</v>
      </c>
      <c r="F19" s="83">
        <v>300</v>
      </c>
      <c r="G19" s="107" t="s">
        <v>259</v>
      </c>
      <c r="H19" s="83" t="s">
        <v>124</v>
      </c>
      <c r="I19" s="83" t="s">
        <v>132</v>
      </c>
    </row>
    <row r="20" spans="1:9" s="100" customFormat="1" ht="20.100000000000001" customHeight="1">
      <c r="A20" s="93">
        <v>19</v>
      </c>
      <c r="B20" s="101" t="s">
        <v>226</v>
      </c>
      <c r="C20" s="101" t="s">
        <v>194</v>
      </c>
      <c r="D20" s="89">
        <v>43253</v>
      </c>
      <c r="E20" s="83" t="s">
        <v>140</v>
      </c>
      <c r="F20" s="83">
        <v>300</v>
      </c>
      <c r="G20" s="107" t="s">
        <v>260</v>
      </c>
      <c r="H20" s="83" t="s">
        <v>132</v>
      </c>
      <c r="I20" s="83" t="s">
        <v>124</v>
      </c>
    </row>
    <row r="21" spans="1:9" s="100" customFormat="1" ht="20.100000000000001" customHeight="1">
      <c r="A21" s="93">
        <v>20</v>
      </c>
      <c r="B21" s="101" t="s">
        <v>226</v>
      </c>
      <c r="C21" s="101" t="s">
        <v>194</v>
      </c>
      <c r="D21" s="89">
        <v>43254</v>
      </c>
      <c r="E21" s="83" t="s">
        <v>126</v>
      </c>
      <c r="F21" s="83">
        <v>300</v>
      </c>
      <c r="G21" s="107" t="s">
        <v>261</v>
      </c>
      <c r="H21" s="83" t="s">
        <v>124</v>
      </c>
      <c r="I21" s="83" t="s">
        <v>132</v>
      </c>
    </row>
    <row r="22" spans="1:9" s="100" customFormat="1" ht="20.100000000000001" customHeight="1">
      <c r="A22" s="93">
        <v>21</v>
      </c>
      <c r="B22" s="101" t="s">
        <v>226</v>
      </c>
      <c r="C22" s="101" t="s">
        <v>143</v>
      </c>
      <c r="D22" s="89">
        <v>43253</v>
      </c>
      <c r="E22" s="83" t="s">
        <v>140</v>
      </c>
      <c r="F22" s="83">
        <v>300</v>
      </c>
      <c r="G22" s="107" t="s">
        <v>264</v>
      </c>
      <c r="H22" s="83" t="s">
        <v>132</v>
      </c>
      <c r="I22" s="83" t="s">
        <v>124</v>
      </c>
    </row>
    <row r="23" spans="1:9" s="100" customFormat="1" ht="20.100000000000001" customHeight="1">
      <c r="A23" s="93">
        <v>22</v>
      </c>
      <c r="B23" s="101" t="s">
        <v>226</v>
      </c>
      <c r="C23" s="101" t="s">
        <v>143</v>
      </c>
      <c r="D23" s="89">
        <v>43254</v>
      </c>
      <c r="E23" s="83" t="s">
        <v>126</v>
      </c>
      <c r="F23" s="83">
        <v>300</v>
      </c>
      <c r="G23" s="107" t="s">
        <v>265</v>
      </c>
      <c r="H23" s="83" t="s">
        <v>124</v>
      </c>
      <c r="I23" s="83" t="s">
        <v>132</v>
      </c>
    </row>
    <row r="24" spans="1:9" s="100" customFormat="1" ht="20.100000000000001" customHeight="1">
      <c r="A24" s="93">
        <v>23</v>
      </c>
      <c r="B24" s="101" t="s">
        <v>226</v>
      </c>
      <c r="C24" s="101" t="s">
        <v>144</v>
      </c>
      <c r="D24" s="89">
        <v>43253</v>
      </c>
      <c r="E24" s="83" t="s">
        <v>145</v>
      </c>
      <c r="F24" s="83">
        <v>300</v>
      </c>
      <c r="G24" s="107" t="s">
        <v>266</v>
      </c>
      <c r="H24" s="83" t="s">
        <v>132</v>
      </c>
      <c r="I24" s="83" t="s">
        <v>124</v>
      </c>
    </row>
    <row r="25" spans="1:9" s="100" customFormat="1" ht="20.100000000000001" customHeight="1">
      <c r="A25" s="93">
        <v>24</v>
      </c>
      <c r="B25" s="101" t="s">
        <v>226</v>
      </c>
      <c r="C25" s="101" t="s">
        <v>144</v>
      </c>
      <c r="D25" s="89">
        <v>43254</v>
      </c>
      <c r="E25" s="83" t="s">
        <v>126</v>
      </c>
      <c r="F25" s="83">
        <v>300</v>
      </c>
      <c r="G25" s="107" t="s">
        <v>267</v>
      </c>
      <c r="H25" s="83" t="s">
        <v>124</v>
      </c>
      <c r="I25" s="83" t="s">
        <v>132</v>
      </c>
    </row>
    <row r="26" spans="1:9" s="100" customFormat="1" ht="20.100000000000001" customHeight="1">
      <c r="A26" s="93">
        <v>25</v>
      </c>
      <c r="B26" s="101" t="s">
        <v>226</v>
      </c>
      <c r="C26" s="101" t="s">
        <v>146</v>
      </c>
      <c r="D26" s="89">
        <v>43253</v>
      </c>
      <c r="E26" s="83" t="s">
        <v>147</v>
      </c>
      <c r="F26" s="83">
        <v>300</v>
      </c>
      <c r="G26" s="107" t="s">
        <v>262</v>
      </c>
      <c r="H26" s="83" t="s">
        <v>132</v>
      </c>
      <c r="I26" s="83" t="s">
        <v>124</v>
      </c>
    </row>
    <row r="27" spans="1:9" s="100" customFormat="1" ht="20.100000000000001" customHeight="1">
      <c r="A27" s="93">
        <v>26</v>
      </c>
      <c r="B27" s="101" t="s">
        <v>226</v>
      </c>
      <c r="C27" s="101" t="s">
        <v>146</v>
      </c>
      <c r="D27" s="89">
        <v>43254</v>
      </c>
      <c r="E27" s="83" t="s">
        <v>126</v>
      </c>
      <c r="F27" s="83">
        <v>300</v>
      </c>
      <c r="G27" s="107" t="s">
        <v>263</v>
      </c>
      <c r="H27" s="83" t="s">
        <v>124</v>
      </c>
      <c r="I27" s="83" t="s">
        <v>132</v>
      </c>
    </row>
    <row r="28" spans="1:9" s="100" customFormat="1" ht="20.100000000000001" customHeight="1">
      <c r="A28" s="93">
        <v>27</v>
      </c>
      <c r="B28" s="101" t="s">
        <v>226</v>
      </c>
      <c r="C28" s="101" t="s">
        <v>148</v>
      </c>
      <c r="D28" s="89">
        <v>43253</v>
      </c>
      <c r="E28" s="83" t="s">
        <v>149</v>
      </c>
      <c r="F28" s="83">
        <v>300</v>
      </c>
      <c r="G28" s="107" t="s">
        <v>268</v>
      </c>
      <c r="H28" s="83" t="s">
        <v>132</v>
      </c>
      <c r="I28" s="83" t="s">
        <v>124</v>
      </c>
    </row>
    <row r="29" spans="1:9" s="100" customFormat="1" ht="20.100000000000001" customHeight="1">
      <c r="A29" s="93">
        <v>28</v>
      </c>
      <c r="B29" s="101" t="s">
        <v>226</v>
      </c>
      <c r="C29" s="101" t="s">
        <v>148</v>
      </c>
      <c r="D29" s="89">
        <v>43254</v>
      </c>
      <c r="E29" s="83" t="s">
        <v>151</v>
      </c>
      <c r="F29" s="83">
        <v>300</v>
      </c>
      <c r="G29" s="107" t="s">
        <v>269</v>
      </c>
      <c r="H29" s="83" t="s">
        <v>124</v>
      </c>
      <c r="I29" s="83" t="s">
        <v>132</v>
      </c>
    </row>
    <row r="30" spans="1:9" s="100" customFormat="1" ht="20.100000000000001" customHeight="1">
      <c r="A30" s="93">
        <v>29</v>
      </c>
      <c r="B30" s="101" t="s">
        <v>226</v>
      </c>
      <c r="C30" s="101" t="s">
        <v>195</v>
      </c>
      <c r="D30" s="89">
        <v>43253</v>
      </c>
      <c r="E30" s="83" t="s">
        <v>153</v>
      </c>
      <c r="F30" s="83">
        <v>300</v>
      </c>
      <c r="G30" s="107" t="s">
        <v>270</v>
      </c>
      <c r="H30" s="83" t="s">
        <v>152</v>
      </c>
      <c r="I30" s="83" t="s">
        <v>124</v>
      </c>
    </row>
    <row r="31" spans="1:9" s="100" customFormat="1" ht="20.100000000000001" customHeight="1">
      <c r="A31" s="93">
        <v>30</v>
      </c>
      <c r="B31" s="101" t="s">
        <v>226</v>
      </c>
      <c r="C31" s="101" t="s">
        <v>195</v>
      </c>
      <c r="D31" s="89">
        <v>43254</v>
      </c>
      <c r="E31" s="83" t="s">
        <v>126</v>
      </c>
      <c r="F31" s="83">
        <v>300</v>
      </c>
      <c r="G31" s="107" t="s">
        <v>271</v>
      </c>
      <c r="H31" s="83" t="s">
        <v>124</v>
      </c>
      <c r="I31" s="83" t="s">
        <v>132</v>
      </c>
    </row>
    <row r="32" spans="1:9" s="100" customFormat="1" ht="20.100000000000001" customHeight="1">
      <c r="A32" s="93">
        <v>31</v>
      </c>
      <c r="B32" s="101" t="s">
        <v>226</v>
      </c>
      <c r="C32" s="101" t="s">
        <v>196</v>
      </c>
      <c r="D32" s="89">
        <v>43253</v>
      </c>
      <c r="E32" s="84" t="s">
        <v>131</v>
      </c>
      <c r="F32" s="83">
        <v>300</v>
      </c>
      <c r="G32" s="107" t="s">
        <v>272</v>
      </c>
      <c r="H32" s="83" t="s">
        <v>132</v>
      </c>
      <c r="I32" s="83" t="s">
        <v>124</v>
      </c>
    </row>
    <row r="33" spans="1:9" s="100" customFormat="1" ht="20.100000000000001" customHeight="1">
      <c r="A33" s="93">
        <v>32</v>
      </c>
      <c r="B33" s="101" t="s">
        <v>226</v>
      </c>
      <c r="C33" s="101" t="s">
        <v>196</v>
      </c>
      <c r="D33" s="89">
        <v>43254</v>
      </c>
      <c r="E33" s="87" t="s">
        <v>151</v>
      </c>
      <c r="F33" s="83">
        <v>300</v>
      </c>
      <c r="G33" s="107" t="s">
        <v>273</v>
      </c>
      <c r="H33" s="84" t="s">
        <v>124</v>
      </c>
      <c r="I33" s="84" t="s">
        <v>132</v>
      </c>
    </row>
    <row r="34" spans="1:9" s="100" customFormat="1" ht="20.100000000000001" customHeight="1">
      <c r="A34" s="93">
        <v>33</v>
      </c>
      <c r="B34" s="101" t="s">
        <v>226</v>
      </c>
      <c r="C34" s="101" t="s">
        <v>197</v>
      </c>
      <c r="D34" s="89">
        <v>43253</v>
      </c>
      <c r="E34" s="84" t="s">
        <v>131</v>
      </c>
      <c r="F34" s="83">
        <v>300</v>
      </c>
      <c r="G34" s="107" t="s">
        <v>274</v>
      </c>
      <c r="H34" s="83" t="s">
        <v>132</v>
      </c>
      <c r="I34" s="83" t="s">
        <v>124</v>
      </c>
    </row>
    <row r="35" spans="1:9" s="100" customFormat="1" ht="20.100000000000001" customHeight="1">
      <c r="A35" s="93">
        <v>34</v>
      </c>
      <c r="B35" s="101" t="s">
        <v>226</v>
      </c>
      <c r="C35" s="101" t="s">
        <v>197</v>
      </c>
      <c r="D35" s="89">
        <v>43254</v>
      </c>
      <c r="E35" s="87" t="s">
        <v>151</v>
      </c>
      <c r="F35" s="83">
        <v>300</v>
      </c>
      <c r="G35" s="107" t="s">
        <v>275</v>
      </c>
      <c r="H35" s="84" t="s">
        <v>124</v>
      </c>
      <c r="I35" s="84" t="s">
        <v>132</v>
      </c>
    </row>
    <row r="36" spans="1:9" s="100" customFormat="1" ht="20.100000000000001" customHeight="1">
      <c r="A36" s="93">
        <v>35</v>
      </c>
      <c r="B36" s="101" t="s">
        <v>226</v>
      </c>
      <c r="C36" s="101" t="s">
        <v>198</v>
      </c>
      <c r="D36" s="89">
        <v>43253</v>
      </c>
      <c r="E36" s="84" t="s">
        <v>131</v>
      </c>
      <c r="F36" s="83">
        <v>300</v>
      </c>
      <c r="G36" s="107" t="s">
        <v>276</v>
      </c>
      <c r="H36" s="84" t="s">
        <v>132</v>
      </c>
      <c r="I36" s="84" t="s">
        <v>124</v>
      </c>
    </row>
    <row r="37" spans="1:9" s="100" customFormat="1" ht="20.100000000000001" customHeight="1">
      <c r="A37" s="93">
        <v>36</v>
      </c>
      <c r="B37" s="101" t="s">
        <v>226</v>
      </c>
      <c r="C37" s="101" t="s">
        <v>198</v>
      </c>
      <c r="D37" s="89">
        <v>43254</v>
      </c>
      <c r="E37" s="87" t="s">
        <v>156</v>
      </c>
      <c r="F37" s="83">
        <v>300</v>
      </c>
      <c r="G37" s="107" t="s">
        <v>277</v>
      </c>
      <c r="H37" s="84" t="s">
        <v>124</v>
      </c>
      <c r="I37" s="84" t="s">
        <v>132</v>
      </c>
    </row>
    <row r="38" spans="1:9" s="100" customFormat="1" ht="20.100000000000001" customHeight="1">
      <c r="A38" s="93">
        <v>37</v>
      </c>
      <c r="B38" s="101" t="s">
        <v>226</v>
      </c>
      <c r="C38" s="101" t="s">
        <v>199</v>
      </c>
      <c r="D38" s="89">
        <v>43253</v>
      </c>
      <c r="E38" s="84" t="s">
        <v>157</v>
      </c>
      <c r="F38" s="83">
        <v>300</v>
      </c>
      <c r="G38" s="107" t="s">
        <v>278</v>
      </c>
      <c r="H38" s="84" t="s">
        <v>132</v>
      </c>
      <c r="I38" s="84" t="s">
        <v>124</v>
      </c>
    </row>
    <row r="39" spans="1:9" s="100" customFormat="1" ht="20.100000000000001" customHeight="1">
      <c r="A39" s="93">
        <v>38</v>
      </c>
      <c r="B39" s="101" t="s">
        <v>226</v>
      </c>
      <c r="C39" s="101" t="s">
        <v>199</v>
      </c>
      <c r="D39" s="89">
        <v>43254</v>
      </c>
      <c r="E39" s="87" t="s">
        <v>126</v>
      </c>
      <c r="F39" s="83">
        <v>300</v>
      </c>
      <c r="G39" s="107" t="s">
        <v>279</v>
      </c>
      <c r="H39" s="84" t="s">
        <v>124</v>
      </c>
      <c r="I39" s="84" t="s">
        <v>132</v>
      </c>
    </row>
    <row r="40" spans="1:9" s="100" customFormat="1" ht="20.100000000000001" customHeight="1">
      <c r="A40" s="93">
        <v>39</v>
      </c>
      <c r="B40" s="101" t="s">
        <v>226</v>
      </c>
      <c r="C40" s="101" t="s">
        <v>200</v>
      </c>
      <c r="D40" s="89">
        <v>43253</v>
      </c>
      <c r="E40" s="84" t="s">
        <v>149</v>
      </c>
      <c r="F40" s="83">
        <v>300</v>
      </c>
      <c r="G40" s="107" t="s">
        <v>280</v>
      </c>
      <c r="H40" s="84" t="s">
        <v>132</v>
      </c>
      <c r="I40" s="84" t="s">
        <v>124</v>
      </c>
    </row>
    <row r="41" spans="1:9" s="100" customFormat="1" ht="20.100000000000001" customHeight="1">
      <c r="A41" s="93">
        <v>40</v>
      </c>
      <c r="B41" s="101" t="s">
        <v>226</v>
      </c>
      <c r="C41" s="101" t="s">
        <v>200</v>
      </c>
      <c r="D41" s="89">
        <v>43254</v>
      </c>
      <c r="E41" s="87" t="s">
        <v>126</v>
      </c>
      <c r="F41" s="83">
        <v>300</v>
      </c>
      <c r="G41" s="107" t="s">
        <v>281</v>
      </c>
      <c r="H41" s="84" t="s">
        <v>124</v>
      </c>
      <c r="I41" s="84" t="s">
        <v>132</v>
      </c>
    </row>
    <row r="42" spans="1:9" s="100" customFormat="1" ht="20.100000000000001" customHeight="1">
      <c r="A42" s="93">
        <v>41</v>
      </c>
      <c r="B42" s="101" t="s">
        <v>226</v>
      </c>
      <c r="C42" s="101" t="s">
        <v>160</v>
      </c>
      <c r="D42" s="89">
        <v>43253</v>
      </c>
      <c r="E42" s="83" t="s">
        <v>140</v>
      </c>
      <c r="F42" s="83"/>
      <c r="G42" s="107" t="s">
        <v>224</v>
      </c>
      <c r="H42" s="83" t="s">
        <v>132</v>
      </c>
      <c r="I42" s="83" t="s">
        <v>124</v>
      </c>
    </row>
    <row r="43" spans="1:9" s="100" customFormat="1" ht="20.100000000000001" customHeight="1">
      <c r="A43" s="93">
        <v>42</v>
      </c>
      <c r="B43" s="101" t="s">
        <v>226</v>
      </c>
      <c r="C43" s="101" t="s">
        <v>160</v>
      </c>
      <c r="D43" s="89">
        <v>43254</v>
      </c>
      <c r="E43" s="83" t="s">
        <v>126</v>
      </c>
      <c r="F43" s="83"/>
      <c r="G43" s="107" t="s">
        <v>225</v>
      </c>
      <c r="H43" s="83" t="s">
        <v>124</v>
      </c>
      <c r="I43" s="83" t="s">
        <v>132</v>
      </c>
    </row>
    <row r="44" spans="1:9" s="100" customFormat="1" ht="20.100000000000001" customHeight="1">
      <c r="A44" s="93">
        <v>43</v>
      </c>
      <c r="B44" s="101" t="s">
        <v>226</v>
      </c>
      <c r="C44" s="101" t="s">
        <v>130</v>
      </c>
      <c r="D44" s="89">
        <v>43253</v>
      </c>
      <c r="E44" s="84" t="s">
        <v>140</v>
      </c>
      <c r="F44" s="83">
        <v>300</v>
      </c>
      <c r="G44" s="107" t="s">
        <v>282</v>
      </c>
      <c r="H44" s="84" t="s">
        <v>132</v>
      </c>
      <c r="I44" s="84" t="s">
        <v>124</v>
      </c>
    </row>
    <row r="45" spans="1:9" s="100" customFormat="1" ht="20.100000000000001" customHeight="1">
      <c r="A45" s="93">
        <v>44</v>
      </c>
      <c r="B45" s="101" t="s">
        <v>226</v>
      </c>
      <c r="C45" s="101" t="s">
        <v>130</v>
      </c>
      <c r="D45" s="89">
        <v>43254</v>
      </c>
      <c r="E45" s="87" t="s">
        <v>126</v>
      </c>
      <c r="F45" s="83">
        <v>300</v>
      </c>
      <c r="G45" s="107" t="s">
        <v>283</v>
      </c>
      <c r="H45" s="84" t="s">
        <v>124</v>
      </c>
      <c r="I45" s="84" t="s">
        <v>132</v>
      </c>
    </row>
    <row r="46" spans="1:9" s="100" customFormat="1" ht="20.100000000000001" customHeight="1">
      <c r="A46" s="93">
        <v>45</v>
      </c>
      <c r="B46" s="101" t="s">
        <v>227</v>
      </c>
      <c r="C46" s="101" t="s">
        <v>163</v>
      </c>
      <c r="D46" s="89">
        <v>43253</v>
      </c>
      <c r="E46" s="84" t="s">
        <v>123</v>
      </c>
      <c r="F46" s="83"/>
      <c r="G46" s="107" t="s">
        <v>222</v>
      </c>
      <c r="H46" s="84" t="s">
        <v>121</v>
      </c>
      <c r="I46" s="84" t="s">
        <v>161</v>
      </c>
    </row>
    <row r="47" spans="1:9" s="100" customFormat="1" ht="20.100000000000001" customHeight="1">
      <c r="A47" s="83">
        <v>46</v>
      </c>
      <c r="B47" s="108" t="s">
        <v>227</v>
      </c>
      <c r="C47" s="108" t="s">
        <v>163</v>
      </c>
      <c r="D47" s="89">
        <v>43254</v>
      </c>
      <c r="E47" s="84" t="s">
        <v>126</v>
      </c>
      <c r="F47" s="83"/>
      <c r="G47" s="107" t="s">
        <v>223</v>
      </c>
      <c r="H47" s="84" t="s">
        <v>161</v>
      </c>
      <c r="I47" s="84" t="s">
        <v>121</v>
      </c>
    </row>
    <row r="48" spans="1:9" s="100" customFormat="1" ht="20.100000000000001" customHeight="1">
      <c r="E48" s="110" t="s">
        <v>228</v>
      </c>
      <c r="F48" s="110">
        <f>SUM(F2:F47)</f>
        <v>12600</v>
      </c>
    </row>
    <row r="49" s="100" customFormat="1" ht="20.100000000000001" customHeight="1"/>
    <row r="50" s="100" customFormat="1" ht="20.100000000000001" customHeight="1"/>
    <row r="51" s="100" customFormat="1" ht="20.100000000000001" customHeight="1"/>
    <row r="52" s="100" customFormat="1" ht="20.100000000000001" customHeight="1"/>
    <row r="53" s="100" customFormat="1" ht="20.100000000000001" customHeight="1"/>
    <row r="54" s="100" customFormat="1" ht="20.100000000000001" customHeight="1"/>
    <row r="55" s="100" customFormat="1" ht="20.100000000000001" customHeight="1"/>
    <row r="56" s="100" customFormat="1" ht="20.100000000000001" customHeight="1"/>
    <row r="57" s="100" customFormat="1" ht="20.100000000000001" customHeight="1"/>
    <row r="58" s="100" customFormat="1" ht="20.100000000000001" customHeight="1"/>
    <row r="59" s="100" customFormat="1" ht="20.100000000000001" customHeight="1"/>
    <row r="60" s="100" customFormat="1" ht="20.100000000000001" customHeight="1"/>
    <row r="61" s="100" customFormat="1" ht="20.100000000000001" customHeight="1"/>
    <row r="62" s="100" customFormat="1" ht="20.100000000000001" customHeight="1"/>
    <row r="63" s="100" customFormat="1" ht="20.100000000000001" customHeight="1"/>
    <row r="64" s="100" customFormat="1" ht="20.100000000000001" customHeight="1"/>
    <row r="65" s="100" customFormat="1" ht="20.100000000000001" customHeight="1"/>
    <row r="66" s="100" customFormat="1" ht="20.100000000000001" customHeight="1"/>
    <row r="67" s="100" customFormat="1" ht="20.100000000000001" customHeight="1"/>
    <row r="68" s="100" customFormat="1" ht="20.100000000000001" customHeight="1"/>
    <row r="69" s="100" customFormat="1" ht="20.100000000000001" customHeight="1"/>
    <row r="70" s="100" customFormat="1" ht="20.100000000000001" customHeight="1"/>
    <row r="71" s="100" customFormat="1" ht="20.100000000000001" customHeight="1"/>
    <row r="72" s="100" customFormat="1" ht="20.100000000000001" customHeight="1"/>
    <row r="73" s="100" customFormat="1" ht="20.100000000000001" customHeight="1"/>
    <row r="74" s="100" customFormat="1" ht="20.100000000000001" customHeight="1"/>
    <row r="75" s="100" customFormat="1" ht="20.100000000000001" customHeight="1"/>
    <row r="76" s="100" customFormat="1" ht="20.100000000000001" customHeight="1"/>
    <row r="77" s="100" customFormat="1" ht="20.100000000000001" customHeight="1"/>
    <row r="78" s="100" customFormat="1" ht="20.100000000000001" customHeight="1"/>
    <row r="79" s="100" customFormat="1" ht="20.100000000000001" customHeight="1"/>
    <row r="80" s="100" customFormat="1" ht="20.100000000000001" customHeight="1"/>
    <row r="81" s="100" customFormat="1" ht="20.100000000000001" customHeight="1"/>
    <row r="82" s="100" customFormat="1" ht="20.100000000000001" customHeight="1"/>
    <row r="83" s="100" customFormat="1" ht="20.100000000000001" customHeight="1"/>
    <row r="84" s="100" customFormat="1" ht="20.100000000000001" customHeight="1"/>
    <row r="85" s="100" customFormat="1" ht="20.100000000000001" customHeight="1"/>
    <row r="86" s="100" customFormat="1" ht="20.100000000000001" customHeight="1"/>
    <row r="87" s="100" customFormat="1" ht="20.100000000000001" customHeight="1"/>
    <row r="88" s="100" customFormat="1" ht="20.100000000000001" customHeight="1"/>
    <row r="89" s="100" customFormat="1" ht="20.100000000000001" customHeight="1"/>
    <row r="90" s="100" customFormat="1" ht="20.100000000000001" customHeight="1"/>
    <row r="91" s="100" customFormat="1" ht="20.100000000000001" customHeight="1"/>
    <row r="92" s="100" customFormat="1" ht="20.100000000000001" customHeight="1"/>
    <row r="93" s="100" customFormat="1" ht="20.100000000000001" customHeight="1"/>
    <row r="94" s="100" customFormat="1" ht="20.100000000000001" customHeight="1"/>
    <row r="95" s="100" customFormat="1" ht="20.100000000000001" customHeight="1"/>
    <row r="96" s="100" customFormat="1" ht="20.100000000000001" customHeight="1"/>
    <row r="97" s="100" customFormat="1" ht="20.100000000000001" customHeight="1"/>
    <row r="98" s="100" customFormat="1" ht="20.100000000000001" customHeight="1"/>
    <row r="99" s="100" customFormat="1" ht="20.100000000000001" customHeight="1"/>
    <row r="100" s="100" customFormat="1" ht="20.100000000000001" customHeight="1"/>
    <row r="101" s="100" customFormat="1" ht="20.100000000000001" customHeight="1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山西会结算</vt:lpstr>
      <vt:lpstr>火车票明细</vt:lpstr>
      <vt:lpstr>山西用车明细</vt:lpstr>
      <vt:lpstr>起落地用车明细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2018-07-02T09:48:41Z</dcterms:modified>
</cp:coreProperties>
</file>