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00" firstSheet="1" activeTab="8"/>
  </bookViews>
  <sheets>
    <sheet name="年会借款报账" sheetId="3" r:id="rId1"/>
    <sheet name="享道年会" sheetId="2" r:id="rId2"/>
    <sheet name="南京团建报账" sheetId="9" r:id="rId3"/>
    <sheet name="南京团建" sheetId="4" r:id="rId4"/>
    <sheet name="滴滴" sheetId="5" r:id="rId5"/>
    <sheet name="年会" sheetId="6" r:id="rId6"/>
    <sheet name="雪弗兰" sheetId="7" r:id="rId7"/>
    <sheet name="合计" sheetId="8" r:id="rId8"/>
    <sheet name="Sheet1" sheetId="10" r:id="rId9"/>
  </sheets>
  <definedNames>
    <definedName name="_xlnm.Print_Area" localSheetId="1">享道年会!$A$1:$I$44</definedName>
  </definedNames>
  <calcPr calcId="144525" concurrentCalc="0"/>
</workbook>
</file>

<file path=xl/sharedStrings.xml><?xml version="1.0" encoding="utf-8"?>
<sst xmlns="http://schemas.openxmlformats.org/spreadsheetml/2006/main" count="143">
  <si>
    <t>【借款报销单】</t>
  </si>
  <si>
    <t>团号：HMOA-200115-SHK621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</si>
  <si>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</si>
  <si>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</si>
  <si>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</si>
  <si>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</si>
  <si>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</si>
  <si>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</si>
  <si>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</si>
  <si>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</si>
  <si>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</si>
  <si>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</si>
  <si>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</si>
  <si>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</si>
  <si>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</si>
  <si>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</si>
  <si>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</si>
  <si>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</si>
  <si>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</si>
  <si>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</si>
  <si>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</si>
  <si>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</si>
  <si>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</si>
  <si>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</si>
  <si>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</si>
  <si>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</si>
  <si>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</si>
  <si>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</si>
  <si>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伴手礼购买</t>
  </si>
  <si>
    <t>奖杯</t>
  </si>
  <si>
    <t>现地采买费用合计</t>
  </si>
  <si>
    <t>第三方人工工资</t>
  </si>
  <si>
    <t>兼职礼仪舞蹈老师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</si>
  <si>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</si>
  <si>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</si>
  <si>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</si>
  <si>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</si>
  <si>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</si>
  <si>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</si>
  <si>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</si>
  <si>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</si>
  <si>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</si>
  <si>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</si>
  <si>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</si>
  <si>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视频素材购买</t>
  </si>
  <si>
    <t>托盘</t>
  </si>
  <si>
    <t>证书</t>
  </si>
  <si>
    <t>印刷</t>
  </si>
  <si>
    <t>福袋</t>
  </si>
  <si>
    <t>饮料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</si>
  <si>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</si>
  <si>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</si>
  <si>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</si>
  <si>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</si>
  <si>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</si>
  <si>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</si>
  <si>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</si>
  <si>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</si>
  <si>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</si>
  <si>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</si>
  <si>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</si>
  <si>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</si>
  <si>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</si>
  <si>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</si>
  <si>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</si>
  <si>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</si>
  <si>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</si>
  <si>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上海</t>
  </si>
  <si>
    <t>部门:</t>
  </si>
  <si>
    <t>上海事业部</t>
  </si>
  <si>
    <t>发生日期:</t>
  </si>
  <si>
    <t>2020.01.16--2020.01.17</t>
  </si>
  <si>
    <t>报销日期:</t>
  </si>
  <si>
    <t>2020.5.7</t>
  </si>
  <si>
    <t>团号:</t>
  </si>
  <si>
    <t>HMOA-200115-SHK621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</si>
  <si>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</si>
  <si>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</si>
  <si>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</si>
  <si>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</si>
  <si>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</si>
  <si>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</si>
  <si>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</si>
  <si>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</t>
  </si>
  <si>
    <t>杨岩住宿</t>
  </si>
  <si>
    <t>高原、客户住宿</t>
  </si>
  <si>
    <t>交通</t>
  </si>
  <si>
    <t>餐费</t>
  </si>
  <si>
    <t>杨岩、姚艺婷餐费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</si>
  <si>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</si>
  <si>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</si>
  <si>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</si>
  <si>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</si>
  <si>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</si>
  <si>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</si>
  <si>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每天金额</t>
  </si>
  <si>
    <t>天数</t>
  </si>
  <si>
    <t>【借款报销单】已提交</t>
  </si>
  <si>
    <t>团号：HMOA-200106-SHK621</t>
  </si>
  <si>
    <t>第一日午餐</t>
  </si>
  <si>
    <t>第二日午餐</t>
  </si>
  <si>
    <t>酒水</t>
  </si>
  <si>
    <t>团建餐饮</t>
  </si>
  <si>
    <t>客户餐费</t>
  </si>
  <si>
    <t>索道</t>
  </si>
  <si>
    <t>【员工差旅报销单】已提交</t>
  </si>
  <si>
    <t>南京</t>
  </si>
  <si>
    <t>2020.01.10--2020.01.11</t>
  </si>
  <si>
    <t>HMOA-200106-SHK621</t>
  </si>
  <si>
    <t>杨岩加班住宿</t>
  </si>
  <si>
    <t>高原住宿</t>
  </si>
  <si>
    <t>停车费</t>
  </si>
  <si>
    <t>火车</t>
  </si>
  <si>
    <t>高原</t>
  </si>
  <si>
    <t>2019.12.13--2019.12.14</t>
  </si>
  <si>
    <t>HMJB-200117-BDD423</t>
  </si>
  <si>
    <t>杨岩、高原、姚艺婷、宋双双住宿</t>
  </si>
  <si>
    <t>油费</t>
  </si>
  <si>
    <t>过路费</t>
  </si>
  <si>
    <t>北京</t>
  </si>
  <si>
    <t>2020.01.05--2020.01.06</t>
  </si>
  <si>
    <t>市内交通</t>
  </si>
  <si>
    <t>火车票</t>
  </si>
  <si>
    <t>机票</t>
  </si>
  <si>
    <t>成都</t>
  </si>
  <si>
    <t>HMOA-200110-SXY617</t>
  </si>
  <si>
    <t>雨衣</t>
  </si>
  <si>
    <t>博士服</t>
  </si>
  <si>
    <t>围巾</t>
  </si>
  <si>
    <t>玩偶</t>
  </si>
  <si>
    <t>水果</t>
  </si>
  <si>
    <t>氛围道具</t>
  </si>
  <si>
    <t>年会借款报账</t>
  </si>
  <si>
    <t>享道年会</t>
  </si>
  <si>
    <t>南京团建报账</t>
  </si>
  <si>
    <t>南京团建</t>
  </si>
  <si>
    <t>滴滴</t>
  </si>
  <si>
    <t>年会</t>
  </si>
  <si>
    <t>雪弗兰</t>
  </si>
  <si>
    <t>未打款</t>
  </si>
  <si>
    <t>第三方</t>
  </si>
  <si>
    <t>张羽</t>
  </si>
  <si>
    <t>团号：HMOA-200110-SXY617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</si>
</sst>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0.00_);[Red]\(0.00\)"/>
    <numFmt numFmtId="178" formatCode="0.00_ "/>
    <numFmt numFmtId="42" formatCode="_ &quot;￥&quot;* #,##0_ ;_ &quot;￥&quot;* \-#,##0_ ;_ &quot;￥&quot;* &quot;-&quot;_ ;_ @_ "/>
    <numFmt numFmtId="179" formatCode="#,##0.00_);[Red]\(#,##0.00\)"/>
    <numFmt numFmtId="43" formatCode="_ * #,##0.00_ ;_ * \-#,##0.00_ ;_ * &quot;-&quot;??_ ;_ @_ "/>
    <numFmt numFmtId="180" formatCode="#,##0.00;[Red]#,##0.00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5" fillId="35" borderId="21" applyNumberFormat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22" borderId="2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25" borderId="20" applyNumberFormat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6" borderId="1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9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right" vertical="center"/>
    </xf>
    <xf numFmtId="177" fontId="6" fillId="0" borderId="1" xfId="50" applyNumberFormat="1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9" borderId="0" xfId="0" applyFill="1">
      <alignment vertical="center"/>
    </xf>
    <xf numFmtId="0" fontId="0" fillId="0" borderId="0" xfId="50">
      <alignment vertical="center"/>
    </xf>
    <xf numFmtId="0" fontId="8" fillId="0" borderId="0" xfId="50" applyFont="1">
      <alignment vertical="center"/>
    </xf>
    <xf numFmtId="0" fontId="6" fillId="0" borderId="8" xfId="50" applyFont="1" applyBorder="1">
      <alignment vertical="center"/>
    </xf>
    <xf numFmtId="0" fontId="6" fillId="0" borderId="9" xfId="50" applyFont="1" applyBorder="1">
      <alignment vertical="center"/>
    </xf>
    <xf numFmtId="0" fontId="6" fillId="0" borderId="9" xfId="50" applyFont="1" applyBorder="1" applyAlignment="1">
      <alignment horizontal="right" vertical="center"/>
    </xf>
    <xf numFmtId="0" fontId="6" fillId="0" borderId="10" xfId="50" applyFont="1" applyBorder="1">
      <alignment vertical="center"/>
    </xf>
    <xf numFmtId="0" fontId="6" fillId="0" borderId="0" xfId="50" applyFont="1" applyBorder="1">
      <alignment vertical="center"/>
    </xf>
    <xf numFmtId="0" fontId="6" fillId="0" borderId="0" xfId="50" applyFont="1" applyBorder="1" applyAlignment="1">
      <alignment horizontal="right" vertical="center"/>
    </xf>
    <xf numFmtId="0" fontId="6" fillId="0" borderId="11" xfId="50" applyFont="1" applyBorder="1">
      <alignment vertical="center"/>
    </xf>
    <xf numFmtId="0" fontId="6" fillId="0" borderId="7" xfId="50" applyFont="1" applyBorder="1">
      <alignment vertical="center"/>
    </xf>
    <xf numFmtId="0" fontId="6" fillId="0" borderId="7" xfId="50" applyFont="1" applyBorder="1" applyAlignment="1">
      <alignment horizontal="right" vertical="center"/>
    </xf>
    <xf numFmtId="0" fontId="6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6" fillId="5" borderId="5" xfId="50" applyFont="1" applyFill="1" applyBorder="1" applyAlignment="1">
      <alignment horizontal="center" vertical="center"/>
    </xf>
    <xf numFmtId="0" fontId="6" fillId="5" borderId="6" xfId="50" applyFont="1" applyFill="1" applyBorder="1" applyAlignment="1">
      <alignment horizontal="center" vertical="center"/>
    </xf>
    <xf numFmtId="0" fontId="6" fillId="5" borderId="2" xfId="50" applyFont="1" applyFill="1" applyBorder="1" applyAlignment="1">
      <alignment horizontal="center" vertical="center"/>
    </xf>
    <xf numFmtId="0" fontId="6" fillId="5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176" fontId="9" fillId="5" borderId="1" xfId="50" applyNumberFormat="1" applyFont="1" applyFill="1" applyBorder="1" applyAlignment="1">
      <alignment horizontal="center" vertical="center"/>
    </xf>
    <xf numFmtId="0" fontId="6" fillId="5" borderId="1" xfId="5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10" borderId="9" xfId="50" applyFont="1" applyFill="1" applyBorder="1" applyAlignment="1">
      <alignment horizontal="center" vertical="center"/>
    </xf>
    <xf numFmtId="0" fontId="6" fillId="10" borderId="0" xfId="50" applyFont="1" applyFill="1" applyBorder="1" applyAlignment="1">
      <alignment horizontal="center" vertical="center"/>
    </xf>
    <xf numFmtId="0" fontId="6" fillId="10" borderId="7" xfId="50" applyFont="1" applyFill="1" applyBorder="1" applyAlignment="1">
      <alignment horizontal="center" vertical="center"/>
    </xf>
    <xf numFmtId="0" fontId="6" fillId="10" borderId="7" xfId="50" applyFont="1" applyFill="1" applyBorder="1" applyAlignment="1">
      <alignment horizontal="center" vertical="center" wrapText="1"/>
    </xf>
    <xf numFmtId="0" fontId="9" fillId="0" borderId="12" xfId="50" applyFont="1" applyBorder="1" applyAlignment="1">
      <alignment horizontal="center" vertical="center"/>
    </xf>
    <xf numFmtId="180" fontId="9" fillId="0" borderId="1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176" fontId="6" fillId="0" borderId="0" xfId="50" applyNumberFormat="1" applyFont="1" applyBorder="1" applyAlignment="1">
      <alignment horizontal="left" vertical="center"/>
    </xf>
    <xf numFmtId="177" fontId="6" fillId="5" borderId="1" xfId="50" applyNumberFormat="1" applyFont="1" applyFill="1" applyBorder="1" applyAlignment="1">
      <alignment horizontal="center" vertical="center"/>
    </xf>
    <xf numFmtId="177" fontId="6" fillId="5" borderId="1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6" fillId="10" borderId="13" xfId="50" applyFont="1" applyFill="1" applyBorder="1" applyAlignment="1">
      <alignment horizontal="center" vertical="center"/>
    </xf>
    <xf numFmtId="0" fontId="6" fillId="10" borderId="14" xfId="50" applyFont="1" applyFill="1" applyBorder="1" applyAlignment="1">
      <alignment horizontal="center" vertical="center"/>
    </xf>
    <xf numFmtId="0" fontId="6" fillId="10" borderId="15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vertical="center"/>
    </xf>
    <xf numFmtId="0" fontId="9" fillId="0" borderId="1" xfId="50" applyFont="1" applyBorder="1" applyAlignment="1">
      <alignment vertical="center"/>
    </xf>
    <xf numFmtId="178" fontId="9" fillId="0" borderId="1" xfId="50" applyNumberFormat="1" applyFont="1" applyBorder="1" applyAlignment="1">
      <alignment horizontal="center" vertical="center"/>
    </xf>
    <xf numFmtId="0" fontId="6" fillId="5" borderId="1" xfId="50" applyFont="1" applyFill="1" applyBorder="1" applyAlignment="1">
      <alignment horizontal="center" vertical="center" wrapText="1"/>
    </xf>
    <xf numFmtId="0" fontId="6" fillId="5" borderId="1" xfId="50" applyFont="1" applyFill="1" applyBorder="1" applyAlignment="1">
      <alignment vertical="center" wrapText="1"/>
    </xf>
    <xf numFmtId="0" fontId="6" fillId="5" borderId="1" xfId="50" applyFont="1" applyFill="1" applyBorder="1" applyAlignment="1">
      <alignment vertical="center"/>
    </xf>
    <xf numFmtId="0" fontId="6" fillId="5" borderId="3" xfId="50" applyFont="1" applyFill="1" applyBorder="1" applyAlignment="1">
      <alignment horizontal="center" vertical="center"/>
    </xf>
    <xf numFmtId="0" fontId="6" fillId="0" borderId="12" xfId="5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1" xfId="0" applyFill="1" applyBorder="1" applyAlignment="1">
      <alignment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0</xdr:row>
      <xdr:rowOff>76200</xdr:rowOff>
    </xdr:from>
    <xdr:to>
      <xdr:col>1</xdr:col>
      <xdr:colOff>774700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15875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0</xdr:row>
      <xdr:rowOff>76200</xdr:rowOff>
    </xdr:from>
    <xdr:to>
      <xdr:col>1</xdr:col>
      <xdr:colOff>774700</xdr:colOff>
      <xdr:row>2</xdr:row>
      <xdr:rowOff>219075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300355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300355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300355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300355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0</xdr:row>
      <xdr:rowOff>76200</xdr:rowOff>
    </xdr:from>
    <xdr:to>
      <xdr:col>1</xdr:col>
      <xdr:colOff>774700</xdr:colOff>
      <xdr:row>2</xdr:row>
      <xdr:rowOff>219075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1:L67"/>
  <sheetViews>
    <sheetView workbookViewId="0">
      <selection activeCell="I38" sqref="I38"/>
    </sheetView>
  </sheetViews>
  <sheetFormatPr defaultColWidth="9" defaultRowHeight="21" customHeight="1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3" customFormat="1" customHeight="1" spans="1:3">
      <c r="A3" s="2"/>
      <c r="C3" s="3"/>
    </row>
    <row r="4" customFormat="1" customHeight="1" spans="1:10">
      <c r="A4" s="2"/>
      <c r="C4" s="3"/>
      <c r="H4" s="29" t="s">
        <v>1</v>
      </c>
      <c r="I4" s="29"/>
      <c r="J4" s="29" t="s">
        <v>2</v>
      </c>
    </row>
    <row r="5" customFormat="1" customHeight="1" spans="1:10">
      <c r="A5" s="2"/>
      <c r="C5" s="3"/>
      <c r="H5" s="30"/>
      <c r="I5" s="30"/>
      <c r="J5" s="30"/>
    </row>
    <row r="6" customFormat="1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Format="1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Format="1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44</v>
      </c>
      <c r="G8" s="12">
        <v>0</v>
      </c>
      <c r="H8" s="12">
        <f t="shared" ref="H8:H12" si="0">F8+G8</f>
        <v>44</v>
      </c>
      <c r="I8" s="36"/>
      <c r="J8" s="37" t="s">
        <v>16</v>
      </c>
    </row>
    <row r="9" customFormat="1" customHeight="1" spans="1:10">
      <c r="A9" s="10"/>
      <c r="B9" s="11"/>
      <c r="C9" s="12"/>
      <c r="D9" s="13"/>
      <c r="E9" s="12"/>
      <c r="F9" s="34">
        <v>181</v>
      </c>
      <c r="G9" s="34">
        <v>0</v>
      </c>
      <c r="H9" s="34">
        <f t="shared" si="0"/>
        <v>181</v>
      </c>
      <c r="I9" s="36"/>
      <c r="J9" s="38"/>
    </row>
    <row r="10" customFormat="1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Format="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Format="1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 t="shared" ref="F13:H13" si="1">SUM(F8:F12)</f>
        <v>225</v>
      </c>
      <c r="G13" s="16">
        <f t="shared" si="1"/>
        <v>0</v>
      </c>
      <c r="H13" s="16">
        <f t="shared" si="1"/>
        <v>225</v>
      </c>
      <c r="I13" s="39"/>
      <c r="J13" s="40"/>
    </row>
    <row r="14" customFormat="1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 t="shared" ref="H14:H18" si="2">F14+G14</f>
        <v>0</v>
      </c>
      <c r="I14" s="36"/>
      <c r="J14" s="37" t="s">
        <v>19</v>
      </c>
    </row>
    <row r="15" customFormat="1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2"/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39"/>
      <c r="J16" s="40"/>
    </row>
    <row r="17" customFormat="1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si="2"/>
        <v>0</v>
      </c>
      <c r="I17" s="36"/>
      <c r="J17" s="41" t="s">
        <v>22</v>
      </c>
    </row>
    <row r="18" customFormat="1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2"/>
        <v>0</v>
      </c>
      <c r="I18" s="36"/>
      <c r="J18" s="42"/>
    </row>
    <row r="19" s="1" customFormat="1" customHeight="1" spans="1:10">
      <c r="A19" s="14"/>
      <c r="B19" s="15" t="s">
        <v>23</v>
      </c>
      <c r="C19" s="16">
        <f>SUM(C17)</f>
        <v>0</v>
      </c>
      <c r="D19" s="16">
        <f>SUM(D17)</f>
        <v>0</v>
      </c>
      <c r="E19" s="16">
        <f>SUM(E17)</f>
        <v>0</v>
      </c>
      <c r="F19" s="16">
        <f t="shared" ref="F19:H19" si="4">SUM(F17:F18)</f>
        <v>0</v>
      </c>
      <c r="G19" s="16">
        <f t="shared" si="4"/>
        <v>0</v>
      </c>
      <c r="H19" s="16">
        <f t="shared" si="4"/>
        <v>0</v>
      </c>
      <c r="I19" s="39"/>
      <c r="J19" s="43"/>
    </row>
    <row r="20" customFormat="1" customHeight="1" spans="1:10">
      <c r="A20" s="10">
        <v>4</v>
      </c>
      <c r="B20" s="11" t="s">
        <v>24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 t="shared" ref="H20:H26" si="5">F20+G20</f>
        <v>0</v>
      </c>
      <c r="I20" s="36"/>
      <c r="J20" s="41" t="s">
        <v>25</v>
      </c>
    </row>
    <row r="21" customFormat="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5"/>
        <v>0</v>
      </c>
      <c r="I21" s="36"/>
      <c r="J21" s="42"/>
    </row>
    <row r="22" customFormat="1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5"/>
        <v>0</v>
      </c>
      <c r="I22" s="36"/>
      <c r="J22" s="42"/>
    </row>
    <row r="23" customFormat="1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5"/>
        <v>0</v>
      </c>
      <c r="I23" s="36"/>
      <c r="J23" s="42"/>
    </row>
    <row r="24" customFormat="1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 t="shared" si="5"/>
        <v>0</v>
      </c>
      <c r="I24" s="36"/>
      <c r="J24" s="42"/>
    </row>
    <row r="25" customFormat="1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 t="shared" si="5"/>
        <v>0</v>
      </c>
      <c r="I25" s="36"/>
      <c r="J25" s="42"/>
    </row>
    <row r="26" customFormat="1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5"/>
        <v>0</v>
      </c>
      <c r="I26" s="36"/>
      <c r="J26" s="42"/>
    </row>
    <row r="27" s="1" customFormat="1" customHeight="1" spans="1:10">
      <c r="A27" s="14"/>
      <c r="B27" s="15" t="s">
        <v>26</v>
      </c>
      <c r="C27" s="16">
        <f>SUM(C20)</f>
        <v>0</v>
      </c>
      <c r="D27" s="16">
        <f>SUM(D20)</f>
        <v>0</v>
      </c>
      <c r="E27" s="16">
        <f>SUM(E20)</f>
        <v>0</v>
      </c>
      <c r="F27" s="16">
        <f t="shared" ref="F27:H27" si="6">SUM(F20:F26)</f>
        <v>0</v>
      </c>
      <c r="G27" s="16">
        <f t="shared" si="6"/>
        <v>0</v>
      </c>
      <c r="H27" s="16">
        <f t="shared" si="6"/>
        <v>0</v>
      </c>
      <c r="I27" s="39"/>
      <c r="J27" s="43"/>
    </row>
    <row r="28" customFormat="1" customHeight="1" spans="1:10">
      <c r="A28" s="23"/>
      <c r="B28" s="24" t="s">
        <v>27</v>
      </c>
      <c r="C28" s="25">
        <v>15000</v>
      </c>
      <c r="D28" s="23">
        <v>1</v>
      </c>
      <c r="E28" s="25">
        <v>15000</v>
      </c>
      <c r="F28" s="34">
        <v>9500</v>
      </c>
      <c r="G28" s="34">
        <v>0</v>
      </c>
      <c r="H28" s="34">
        <f t="shared" ref="H28:H33" si="7">F28+G28</f>
        <v>9500</v>
      </c>
      <c r="I28" s="108" t="s">
        <v>28</v>
      </c>
      <c r="J28" s="38"/>
    </row>
    <row r="29" customFormat="1" customHeight="1" spans="1:10">
      <c r="A29" s="23"/>
      <c r="B29" s="24"/>
      <c r="C29" s="25"/>
      <c r="D29" s="23"/>
      <c r="E29" s="25"/>
      <c r="F29" s="34">
        <v>0</v>
      </c>
      <c r="G29" s="34">
        <v>0</v>
      </c>
      <c r="H29" s="34">
        <f t="shared" si="7"/>
        <v>0</v>
      </c>
      <c r="I29" s="108"/>
      <c r="J29" s="38"/>
    </row>
    <row r="30" customFormat="1" customHeight="1" spans="1:10">
      <c r="A30" s="23"/>
      <c r="B30" s="24"/>
      <c r="C30" s="25"/>
      <c r="D30" s="23"/>
      <c r="E30" s="25"/>
      <c r="F30" s="34">
        <v>4869</v>
      </c>
      <c r="G30" s="34">
        <v>0</v>
      </c>
      <c r="H30" s="34">
        <f t="shared" si="7"/>
        <v>4869</v>
      </c>
      <c r="I30" s="109" t="s">
        <v>29</v>
      </c>
      <c r="J30" s="38"/>
    </row>
    <row r="31" customFormat="1" customHeight="1" spans="1:10">
      <c r="A31" s="23"/>
      <c r="B31" s="24"/>
      <c r="C31" s="25"/>
      <c r="D31" s="23"/>
      <c r="E31" s="25"/>
      <c r="F31" s="12">
        <v>0</v>
      </c>
      <c r="G31" s="12">
        <v>0</v>
      </c>
      <c r="H31" s="12">
        <f t="shared" si="7"/>
        <v>0</v>
      </c>
      <c r="I31" s="47"/>
      <c r="J31" s="38"/>
    </row>
    <row r="32" customFormat="1" customHeight="1" spans="1:10">
      <c r="A32" s="23"/>
      <c r="B32" s="24"/>
      <c r="C32" s="25"/>
      <c r="D32" s="23"/>
      <c r="E32" s="25"/>
      <c r="F32" s="12">
        <v>0</v>
      </c>
      <c r="G32" s="12">
        <v>0</v>
      </c>
      <c r="H32" s="12">
        <f t="shared" si="7"/>
        <v>0</v>
      </c>
      <c r="I32" s="47"/>
      <c r="J32" s="38"/>
    </row>
    <row r="33" customFormat="1" customHeight="1" spans="1:10">
      <c r="A33" s="20"/>
      <c r="B33" s="21"/>
      <c r="C33" s="22"/>
      <c r="D33" s="20"/>
      <c r="E33" s="22"/>
      <c r="F33" s="12">
        <v>0</v>
      </c>
      <c r="G33" s="12">
        <v>0</v>
      </c>
      <c r="H33" s="12">
        <f t="shared" si="7"/>
        <v>0</v>
      </c>
      <c r="I33" s="47"/>
      <c r="J33" s="38"/>
    </row>
    <row r="34" s="1" customFormat="1" customHeight="1" spans="1:10">
      <c r="A34" s="14"/>
      <c r="B34" s="15" t="s">
        <v>30</v>
      </c>
      <c r="C34" s="16">
        <f>C28</f>
        <v>15000</v>
      </c>
      <c r="D34" s="16">
        <v>1</v>
      </c>
      <c r="E34" s="16">
        <f>E28</f>
        <v>15000</v>
      </c>
      <c r="F34" s="16">
        <f>SUM(F28:F33)</f>
        <v>14369</v>
      </c>
      <c r="G34" s="16">
        <f>SUM(G28:G28)</f>
        <v>0</v>
      </c>
      <c r="H34" s="16">
        <f>SUM(H28:H33)</f>
        <v>14369</v>
      </c>
      <c r="I34" s="39"/>
      <c r="J34" s="40"/>
    </row>
    <row r="35" customFormat="1" ht="35" customHeight="1" spans="1:10">
      <c r="A35" s="10">
        <v>6</v>
      </c>
      <c r="B35" s="11" t="s">
        <v>31</v>
      </c>
      <c r="C35" s="12">
        <v>5000</v>
      </c>
      <c r="D35" s="13">
        <v>1</v>
      </c>
      <c r="E35" s="12">
        <v>5000</v>
      </c>
      <c r="F35" s="34">
        <v>10400</v>
      </c>
      <c r="G35" s="34">
        <v>0</v>
      </c>
      <c r="H35" s="34">
        <f>F35+G35</f>
        <v>10400</v>
      </c>
      <c r="I35" s="46" t="s">
        <v>32</v>
      </c>
      <c r="J35" s="37" t="s">
        <v>33</v>
      </c>
    </row>
    <row r="36" customFormat="1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ref="H35:H38" si="8">F36+G36</f>
        <v>0</v>
      </c>
      <c r="I36" s="47"/>
      <c r="J36" s="42"/>
    </row>
    <row r="37" customFormat="1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8"/>
        <v>0</v>
      </c>
      <c r="I37" s="47"/>
      <c r="J37" s="42"/>
    </row>
    <row r="38" customFormat="1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8"/>
        <v>0</v>
      </c>
      <c r="I38" s="36"/>
      <c r="J38" s="42"/>
    </row>
    <row r="39" s="1" customFormat="1" customHeight="1" spans="1:10">
      <c r="A39" s="14"/>
      <c r="B39" s="15" t="s">
        <v>34</v>
      </c>
      <c r="C39" s="16">
        <f>SUM(C35)</f>
        <v>5000</v>
      </c>
      <c r="D39" s="16">
        <v>1</v>
      </c>
      <c r="E39" s="16">
        <f>SUM(E35)</f>
        <v>5000</v>
      </c>
      <c r="F39" s="16">
        <f t="shared" ref="F39:H39" si="9">SUM(F35:F38)</f>
        <v>10400</v>
      </c>
      <c r="G39" s="16">
        <f t="shared" si="9"/>
        <v>0</v>
      </c>
      <c r="H39" s="16">
        <f t="shared" si="9"/>
        <v>10400</v>
      </c>
      <c r="I39" s="39"/>
      <c r="J39" s="43"/>
    </row>
    <row r="40" customFormat="1" customHeight="1" spans="1:10">
      <c r="A40" s="10">
        <v>7</v>
      </c>
      <c r="B40" s="11" t="s">
        <v>35</v>
      </c>
      <c r="C40" s="12">
        <v>0</v>
      </c>
      <c r="D40" s="13"/>
      <c r="E40" s="12">
        <f>C40*D40</f>
        <v>0</v>
      </c>
      <c r="F40" s="12">
        <v>0</v>
      </c>
      <c r="G40" s="12">
        <v>0</v>
      </c>
      <c r="H40" s="12">
        <f t="shared" ref="H40:H43" si="10">F40+G40</f>
        <v>0</v>
      </c>
      <c r="I40" s="36"/>
      <c r="J40" s="48"/>
    </row>
    <row r="41" customFormat="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10"/>
        <v>0</v>
      </c>
      <c r="I41" s="36"/>
      <c r="J41" s="49"/>
    </row>
    <row r="42" customFormat="1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10"/>
        <v>0</v>
      </c>
      <c r="I42" s="36"/>
      <c r="J42" s="49"/>
    </row>
    <row r="43" customFormat="1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10"/>
        <v>0</v>
      </c>
      <c r="I43" s="36"/>
      <c r="J43" s="49"/>
    </row>
    <row r="44" s="1" customFormat="1" customHeight="1" spans="1:10">
      <c r="A44" s="14"/>
      <c r="B44" s="15" t="s">
        <v>36</v>
      </c>
      <c r="C44" s="16">
        <f>SUM(C40)</f>
        <v>0</v>
      </c>
      <c r="D44" s="16">
        <f>SUM(D40)</f>
        <v>0</v>
      </c>
      <c r="E44" s="16">
        <f>SUM(E40)</f>
        <v>0</v>
      </c>
      <c r="F44" s="16">
        <f t="shared" ref="F44:H44" si="11">SUM(F40:F43)</f>
        <v>0</v>
      </c>
      <c r="G44" s="16">
        <f t="shared" si="11"/>
        <v>0</v>
      </c>
      <c r="H44" s="16">
        <f t="shared" si="11"/>
        <v>0</v>
      </c>
      <c r="I44" s="39"/>
      <c r="J44" s="50"/>
    </row>
    <row r="45" customFormat="1" customHeight="1" spans="1:10">
      <c r="A45" s="10">
        <v>8</v>
      </c>
      <c r="B45" s="11" t="s">
        <v>37</v>
      </c>
      <c r="C45" s="12">
        <v>0</v>
      </c>
      <c r="D45" s="13"/>
      <c r="E45" s="12">
        <f>C45*D45</f>
        <v>0</v>
      </c>
      <c r="F45" s="12">
        <v>0</v>
      </c>
      <c r="G45" s="12">
        <v>0</v>
      </c>
      <c r="H45" s="12">
        <f t="shared" ref="H45:H50" si="12">F45+G45</f>
        <v>0</v>
      </c>
      <c r="I45" s="36"/>
      <c r="J45" s="41" t="s">
        <v>38</v>
      </c>
    </row>
    <row r="46" customFormat="1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12"/>
        <v>0</v>
      </c>
      <c r="I46" s="36"/>
      <c r="J46" s="42"/>
    </row>
    <row r="47" s="1" customFormat="1" customHeight="1" spans="1:10">
      <c r="A47" s="14"/>
      <c r="B47" s="15" t="s">
        <v>39</v>
      </c>
      <c r="C47" s="16">
        <f>SUM(C45)</f>
        <v>0</v>
      </c>
      <c r="D47" s="16">
        <f>SUM(D45)</f>
        <v>0</v>
      </c>
      <c r="E47" s="16">
        <f>SUM(E45)</f>
        <v>0</v>
      </c>
      <c r="F47" s="16">
        <f t="shared" ref="F47:H47" si="13">SUM(F45:F46)</f>
        <v>0</v>
      </c>
      <c r="G47" s="16">
        <f t="shared" si="13"/>
        <v>0</v>
      </c>
      <c r="H47" s="16">
        <f t="shared" si="13"/>
        <v>0</v>
      </c>
      <c r="I47" s="39"/>
      <c r="J47" s="43"/>
    </row>
    <row r="48" customFormat="1" customHeight="1" spans="1:10">
      <c r="A48" s="10">
        <v>9</v>
      </c>
      <c r="B48" s="11" t="s">
        <v>40</v>
      </c>
      <c r="C48" s="12">
        <v>0</v>
      </c>
      <c r="D48" s="13"/>
      <c r="E48" s="12">
        <f>C48*D48</f>
        <v>0</v>
      </c>
      <c r="F48" s="12">
        <v>0</v>
      </c>
      <c r="G48" s="12">
        <v>0</v>
      </c>
      <c r="H48" s="12">
        <f t="shared" si="12"/>
        <v>0</v>
      </c>
      <c r="I48" s="36"/>
      <c r="J48" s="37" t="s">
        <v>41</v>
      </c>
    </row>
    <row r="49" customFormat="1" customHeight="1" spans="1:10">
      <c r="A49" s="10"/>
      <c r="B49" s="11"/>
      <c r="C49" s="12"/>
      <c r="D49" s="13"/>
      <c r="E49" s="12"/>
      <c r="F49" s="12">
        <v>0</v>
      </c>
      <c r="G49" s="12">
        <v>0</v>
      </c>
      <c r="H49" s="12">
        <f t="shared" si="12"/>
        <v>0</v>
      </c>
      <c r="I49" s="36"/>
      <c r="J49" s="38"/>
    </row>
    <row r="50" customFormat="1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12"/>
        <v>0</v>
      </c>
      <c r="I50" s="36"/>
      <c r="J50" s="38"/>
    </row>
    <row r="51" s="1" customFormat="1" customHeight="1" spans="1:10">
      <c r="A51" s="14"/>
      <c r="B51" s="15" t="s">
        <v>42</v>
      </c>
      <c r="C51" s="16">
        <f>SUM(C48)</f>
        <v>0</v>
      </c>
      <c r="D51" s="16">
        <f>SUM(D48)</f>
        <v>0</v>
      </c>
      <c r="E51" s="16">
        <f>SUM(E48)</f>
        <v>0</v>
      </c>
      <c r="F51" s="16">
        <f t="shared" ref="F51:H51" si="14">SUM(F48:F50)</f>
        <v>0</v>
      </c>
      <c r="G51" s="16">
        <f t="shared" si="14"/>
        <v>0</v>
      </c>
      <c r="H51" s="16">
        <f t="shared" si="14"/>
        <v>0</v>
      </c>
      <c r="I51" s="39"/>
      <c r="J51" s="40"/>
    </row>
    <row r="52" customFormat="1" customHeight="1" spans="1:10">
      <c r="A52" s="17">
        <v>10</v>
      </c>
      <c r="B52" s="11" t="s">
        <v>43</v>
      </c>
      <c r="C52" s="12">
        <v>50000</v>
      </c>
      <c r="D52" s="13">
        <v>1</v>
      </c>
      <c r="E52" s="12">
        <v>50000</v>
      </c>
      <c r="F52" s="12">
        <v>398</v>
      </c>
      <c r="G52" s="12">
        <v>0</v>
      </c>
      <c r="H52" s="12">
        <f t="shared" ref="H52:H58" si="15">F52+G52</f>
        <v>398</v>
      </c>
      <c r="I52" s="51" t="s">
        <v>44</v>
      </c>
      <c r="J52" s="48"/>
    </row>
    <row r="53" customFormat="1" customHeight="1" spans="1:10">
      <c r="A53" s="23"/>
      <c r="B53" s="11"/>
      <c r="C53" s="12"/>
      <c r="D53" s="13"/>
      <c r="E53" s="12"/>
      <c r="F53" s="34">
        <v>135</v>
      </c>
      <c r="G53" s="34">
        <v>0</v>
      </c>
      <c r="H53" s="34">
        <f t="shared" si="15"/>
        <v>135</v>
      </c>
      <c r="I53" s="110" t="s">
        <v>45</v>
      </c>
      <c r="J53" s="49"/>
    </row>
    <row r="54" customFormat="1" customHeight="1" spans="1:10">
      <c r="A54" s="23"/>
      <c r="B54" s="11"/>
      <c r="C54" s="12"/>
      <c r="D54" s="13"/>
      <c r="E54" s="12"/>
      <c r="F54" s="34">
        <v>662</v>
      </c>
      <c r="G54" s="34">
        <v>0</v>
      </c>
      <c r="H54" s="34">
        <f t="shared" si="15"/>
        <v>662</v>
      </c>
      <c r="I54" s="110" t="s">
        <v>46</v>
      </c>
      <c r="J54" s="49"/>
    </row>
    <row r="55" customFormat="1" customHeight="1" spans="1:10">
      <c r="A55" s="23"/>
      <c r="B55" s="11"/>
      <c r="C55" s="12"/>
      <c r="D55" s="13"/>
      <c r="E55" s="12"/>
      <c r="F55" s="34">
        <v>1201</v>
      </c>
      <c r="G55" s="34">
        <v>0</v>
      </c>
      <c r="H55" s="34">
        <f t="shared" si="15"/>
        <v>1201</v>
      </c>
      <c r="I55" s="110" t="s">
        <v>47</v>
      </c>
      <c r="J55" s="49"/>
    </row>
    <row r="56" customFormat="1" customHeight="1" spans="1:10">
      <c r="A56" s="23"/>
      <c r="B56" s="11"/>
      <c r="C56" s="12"/>
      <c r="D56" s="13"/>
      <c r="E56" s="12"/>
      <c r="F56" s="34">
        <v>79</v>
      </c>
      <c r="G56" s="34">
        <v>0</v>
      </c>
      <c r="H56" s="34">
        <f t="shared" si="15"/>
        <v>79</v>
      </c>
      <c r="I56" s="110" t="s">
        <v>48</v>
      </c>
      <c r="J56" s="49"/>
    </row>
    <row r="57" customFormat="1" customHeight="1" spans="1:10">
      <c r="A57" s="23"/>
      <c r="B57" s="11"/>
      <c r="C57" s="12"/>
      <c r="D57" s="13"/>
      <c r="E57" s="12"/>
      <c r="F57" s="34">
        <v>916</v>
      </c>
      <c r="G57" s="34">
        <v>0</v>
      </c>
      <c r="H57" s="34">
        <f t="shared" si="15"/>
        <v>916</v>
      </c>
      <c r="I57" s="110" t="s">
        <v>49</v>
      </c>
      <c r="J57" s="49"/>
    </row>
    <row r="58" customFormat="1" customHeight="1" spans="1:10">
      <c r="A58" s="20"/>
      <c r="B58" s="11"/>
      <c r="C58" s="12"/>
      <c r="D58" s="13"/>
      <c r="E58" s="12"/>
      <c r="F58" s="12">
        <v>0</v>
      </c>
      <c r="G58" s="12">
        <v>0</v>
      </c>
      <c r="H58" s="12">
        <f t="shared" si="15"/>
        <v>0</v>
      </c>
      <c r="I58" s="51"/>
      <c r="J58" s="49"/>
    </row>
    <row r="59" s="1" customFormat="1" customHeight="1" spans="1:10">
      <c r="A59" s="14"/>
      <c r="B59" s="15" t="s">
        <v>50</v>
      </c>
      <c r="C59" s="16">
        <f>SUM(C52)</f>
        <v>50000</v>
      </c>
      <c r="D59" s="16">
        <f>SUM(D52)</f>
        <v>1</v>
      </c>
      <c r="E59" s="16">
        <f>SUM(E52)</f>
        <v>50000</v>
      </c>
      <c r="F59" s="16">
        <f>SUM(F52:F58)</f>
        <v>3391</v>
      </c>
      <c r="G59" s="16">
        <f t="shared" ref="F59:H59" si="16">SUM(G52:G58)</f>
        <v>0</v>
      </c>
      <c r="H59" s="16">
        <f t="shared" si="16"/>
        <v>3391</v>
      </c>
      <c r="I59" s="39"/>
      <c r="J59" s="50"/>
    </row>
    <row r="60" customFormat="1" customHeight="1" spans="1:10">
      <c r="A60" s="14"/>
      <c r="B60" s="15" t="s">
        <v>51</v>
      </c>
      <c r="C60" s="16">
        <f t="shared" ref="C60:H60" si="17">SUM(C59,C51,C47,C44,C39,C34,C27,C19,C16,C13)</f>
        <v>70000</v>
      </c>
      <c r="D60" s="16">
        <f t="shared" si="17"/>
        <v>3</v>
      </c>
      <c r="E60" s="16">
        <f t="shared" si="17"/>
        <v>70000</v>
      </c>
      <c r="F60" s="16">
        <f t="shared" si="17"/>
        <v>28385</v>
      </c>
      <c r="G60" s="16">
        <f t="shared" si="17"/>
        <v>0</v>
      </c>
      <c r="H60" s="16">
        <f t="shared" si="17"/>
        <v>28385</v>
      </c>
      <c r="I60" s="39"/>
      <c r="J60" s="52"/>
    </row>
    <row r="61" customFormat="1" customHeight="1" spans="1:3">
      <c r="A61" s="2"/>
      <c r="C61" s="3"/>
    </row>
    <row r="62" customFormat="1" customHeight="1" spans="1:3">
      <c r="A62" s="2"/>
      <c r="C62" s="3"/>
    </row>
    <row r="63" customFormat="1" customHeight="1" spans="1:3">
      <c r="A63" s="2"/>
      <c r="C63" s="3"/>
    </row>
    <row r="64" customFormat="1" customHeight="1" spans="1:9">
      <c r="A64" s="26" t="s">
        <v>52</v>
      </c>
      <c r="B64" s="27"/>
      <c r="C64" s="28" t="s">
        <v>53</v>
      </c>
      <c r="D64" s="28"/>
      <c r="E64" s="28" t="s">
        <v>54</v>
      </c>
      <c r="F64" s="28"/>
      <c r="G64" s="28" t="s">
        <v>55</v>
      </c>
      <c r="H64" s="28"/>
      <c r="I64" s="53" t="s">
        <v>56</v>
      </c>
    </row>
    <row r="65" customFormat="1" customHeight="1" spans="1:9">
      <c r="A65" s="54">
        <f>E60</f>
        <v>70000</v>
      </c>
      <c r="B65" s="55"/>
      <c r="C65" s="55">
        <f>H60</f>
        <v>28385</v>
      </c>
      <c r="D65" s="55"/>
      <c r="E65" s="55">
        <f>F60</f>
        <v>28385</v>
      </c>
      <c r="F65" s="55"/>
      <c r="G65" s="55">
        <f>G60</f>
        <v>0</v>
      </c>
      <c r="H65" s="55"/>
      <c r="I65" s="59">
        <f>A65-C65</f>
        <v>41615</v>
      </c>
    </row>
    <row r="66" customFormat="1" customHeight="1" spans="1:3">
      <c r="A66" s="2"/>
      <c r="C66" s="3"/>
    </row>
    <row r="67" customFormat="1" customHeight="1" spans="1:9">
      <c r="A67" s="56" t="s">
        <v>57</v>
      </c>
      <c r="B67" s="57" t="s">
        <v>58</v>
      </c>
      <c r="C67" s="58" t="s">
        <v>59</v>
      </c>
      <c r="D67" s="56"/>
      <c r="E67" s="56" t="s">
        <v>60</v>
      </c>
      <c r="F67" s="56"/>
      <c r="G67" s="56" t="s">
        <v>61</v>
      </c>
      <c r="H67" s="56"/>
      <c r="I67" s="57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18"/>
    <mergeCell ref="A20:A26"/>
    <mergeCell ref="A28:A33"/>
    <mergeCell ref="A35:A38"/>
    <mergeCell ref="A40:A43"/>
    <mergeCell ref="A45:A46"/>
    <mergeCell ref="A48:A50"/>
    <mergeCell ref="A52:A58"/>
    <mergeCell ref="B6:B7"/>
    <mergeCell ref="B8:B12"/>
    <mergeCell ref="B14:B15"/>
    <mergeCell ref="B17:B18"/>
    <mergeCell ref="B20:B26"/>
    <mergeCell ref="B28:B33"/>
    <mergeCell ref="B35:B38"/>
    <mergeCell ref="B40:B43"/>
    <mergeCell ref="B45:B46"/>
    <mergeCell ref="B48:B50"/>
    <mergeCell ref="B52:B58"/>
    <mergeCell ref="C8:C12"/>
    <mergeCell ref="C14:C15"/>
    <mergeCell ref="C17:C18"/>
    <mergeCell ref="C20:C26"/>
    <mergeCell ref="C28:C33"/>
    <mergeCell ref="C35:C38"/>
    <mergeCell ref="C40:C43"/>
    <mergeCell ref="C45:C46"/>
    <mergeCell ref="C48:C50"/>
    <mergeCell ref="C52:C58"/>
    <mergeCell ref="D8:D12"/>
    <mergeCell ref="D14:D15"/>
    <mergeCell ref="D17:D18"/>
    <mergeCell ref="D20:D26"/>
    <mergeCell ref="D28:D33"/>
    <mergeCell ref="D35:D38"/>
    <mergeCell ref="D40:D43"/>
    <mergeCell ref="D45:D46"/>
    <mergeCell ref="D48:D50"/>
    <mergeCell ref="D52:D58"/>
    <mergeCell ref="E8:E12"/>
    <mergeCell ref="E14:E15"/>
    <mergeCell ref="E17:E18"/>
    <mergeCell ref="E20:E26"/>
    <mergeCell ref="E28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19"/>
    <mergeCell ref="J20:J27"/>
    <mergeCell ref="J28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4"/>
  <sheetViews>
    <sheetView topLeftCell="A19" workbookViewId="0">
      <selection activeCell="J37" sqref="J37"/>
    </sheetView>
  </sheetViews>
  <sheetFormatPr defaultColWidth="9" defaultRowHeight="12.8"/>
  <cols>
    <col min="1" max="1" width="1.5" customWidth="1"/>
    <col min="2" max="2" width="6.92857142857143" customWidth="1"/>
    <col min="3" max="3" width="2.25" customWidth="1"/>
    <col min="4" max="4" width="8.57142857142857" customWidth="1"/>
    <col min="5" max="7" width="11.5714285714286" customWidth="1"/>
    <col min="8" max="8" width="13.4285714285714" customWidth="1"/>
    <col min="9" max="9" width="20.7857142857143" customWidth="1"/>
  </cols>
  <sheetData>
    <row r="1" spans="2:9">
      <c r="B1" s="61"/>
      <c r="C1" s="61"/>
      <c r="D1" s="61"/>
      <c r="E1" s="61"/>
      <c r="F1" s="61"/>
      <c r="G1" s="61"/>
      <c r="H1" s="61"/>
      <c r="I1" s="61"/>
    </row>
    <row r="3" ht="16.4" spans="2:9">
      <c r="B3" s="4" t="s">
        <v>62</v>
      </c>
      <c r="C3" s="4"/>
      <c r="D3" s="4"/>
      <c r="E3" s="4"/>
      <c r="F3" s="4"/>
      <c r="G3" s="4"/>
      <c r="H3" s="4"/>
      <c r="I3" s="4"/>
    </row>
    <row r="4" ht="15.95" customHeight="1" spans="2:9">
      <c r="B4" s="62"/>
      <c r="C4" s="62"/>
      <c r="D4" s="62"/>
      <c r="E4" s="62"/>
      <c r="F4" s="62"/>
      <c r="G4" s="62"/>
      <c r="H4" s="62"/>
      <c r="I4" s="96"/>
    </row>
    <row r="5" ht="21" customHeight="1" spans="2:9">
      <c r="B5" s="63"/>
      <c r="C5" s="64"/>
      <c r="D5" s="65" t="s">
        <v>63</v>
      </c>
      <c r="E5" s="86" t="s">
        <v>58</v>
      </c>
      <c r="F5" s="86"/>
      <c r="G5" s="65" t="s">
        <v>64</v>
      </c>
      <c r="H5" s="86" t="s">
        <v>65</v>
      </c>
      <c r="I5" s="97"/>
    </row>
    <row r="6" ht="12.95" customHeight="1" spans="2:9">
      <c r="B6" s="66"/>
      <c r="C6" s="67"/>
      <c r="D6" s="68" t="s">
        <v>66</v>
      </c>
      <c r="E6" s="87" t="s">
        <v>67</v>
      </c>
      <c r="F6" s="87"/>
      <c r="G6" s="68" t="s">
        <v>68</v>
      </c>
      <c r="H6" s="87" t="s">
        <v>69</v>
      </c>
      <c r="I6" s="98"/>
    </row>
    <row r="7" ht="12" customHeight="1" spans="2:9">
      <c r="B7" s="66"/>
      <c r="C7" s="67"/>
      <c r="D7" s="68" t="s">
        <v>70</v>
      </c>
      <c r="E7" s="87" t="s">
        <v>71</v>
      </c>
      <c r="F7" s="87"/>
      <c r="G7" s="68" t="s">
        <v>72</v>
      </c>
      <c r="H7" s="87" t="s">
        <v>73</v>
      </c>
      <c r="I7" s="98"/>
    </row>
    <row r="8" ht="20.1" customHeight="1" spans="2:9">
      <c r="B8" s="69"/>
      <c r="C8" s="70"/>
      <c r="D8" s="71"/>
      <c r="E8" s="88"/>
      <c r="F8" s="88"/>
      <c r="G8" s="71" t="s">
        <v>74</v>
      </c>
      <c r="H8" s="88" t="s">
        <v>75</v>
      </c>
      <c r="I8" s="99"/>
    </row>
    <row r="9" ht="18.95" customHeight="1" spans="2:9">
      <c r="B9" s="72"/>
      <c r="C9" s="72"/>
      <c r="D9" s="72"/>
      <c r="E9" s="72"/>
      <c r="F9" s="72"/>
      <c r="G9" s="72"/>
      <c r="H9" s="72"/>
      <c r="I9" s="72"/>
    </row>
    <row r="10" ht="24" customHeight="1" spans="2:9">
      <c r="B10" s="73" t="s">
        <v>3</v>
      </c>
      <c r="C10" s="74"/>
      <c r="D10" s="75" t="s">
        <v>76</v>
      </c>
      <c r="E10" s="90" t="s">
        <v>77</v>
      </c>
      <c r="F10" s="81" t="s">
        <v>78</v>
      </c>
      <c r="G10" s="90" t="s">
        <v>79</v>
      </c>
      <c r="H10" s="90" t="s">
        <v>80</v>
      </c>
      <c r="I10" s="81" t="s">
        <v>81</v>
      </c>
    </row>
    <row r="11" ht="18" customHeight="1" spans="2:9">
      <c r="B11" s="76">
        <v>1</v>
      </c>
      <c r="C11" s="77"/>
      <c r="D11" s="78" t="s">
        <v>82</v>
      </c>
      <c r="E11" s="83" t="s">
        <v>83</v>
      </c>
      <c r="F11" s="33">
        <v>298</v>
      </c>
      <c r="G11" s="33">
        <v>298</v>
      </c>
      <c r="H11" s="33">
        <v>0</v>
      </c>
      <c r="I11" s="105" t="s">
        <v>84</v>
      </c>
    </row>
    <row r="12" ht="14.1" customHeight="1" spans="2:9">
      <c r="B12" s="76">
        <v>2</v>
      </c>
      <c r="C12" s="77"/>
      <c r="D12" s="79"/>
      <c r="E12" s="83" t="s">
        <v>83</v>
      </c>
      <c r="F12" s="33">
        <v>898</v>
      </c>
      <c r="G12" s="33">
        <v>898</v>
      </c>
      <c r="H12" s="33">
        <v>0</v>
      </c>
      <c r="I12" s="105" t="s">
        <v>85</v>
      </c>
    </row>
    <row r="13" ht="14.1" customHeight="1" spans="2:9">
      <c r="B13" s="76">
        <v>3</v>
      </c>
      <c r="C13" s="77"/>
      <c r="D13" s="79"/>
      <c r="E13" s="83" t="s">
        <v>86</v>
      </c>
      <c r="F13" s="33">
        <v>39.35</v>
      </c>
      <c r="G13" s="33">
        <v>39.35</v>
      </c>
      <c r="H13" s="33">
        <v>0</v>
      </c>
      <c r="I13" s="105"/>
    </row>
    <row r="14" ht="14.1" customHeight="1" spans="2:9">
      <c r="B14" s="76">
        <v>4</v>
      </c>
      <c r="C14" s="77"/>
      <c r="D14" s="79"/>
      <c r="E14" s="83" t="s">
        <v>86</v>
      </c>
      <c r="F14" s="33">
        <v>132.6</v>
      </c>
      <c r="G14" s="33">
        <v>132.6</v>
      </c>
      <c r="H14" s="33">
        <v>0</v>
      </c>
      <c r="I14" s="105"/>
    </row>
    <row r="15" ht="14.1" customHeight="1" spans="2:9">
      <c r="B15" s="76">
        <v>5</v>
      </c>
      <c r="C15" s="77"/>
      <c r="D15" s="79"/>
      <c r="E15" s="83" t="s">
        <v>86</v>
      </c>
      <c r="F15" s="33">
        <v>195.8</v>
      </c>
      <c r="G15" s="33">
        <v>195.8</v>
      </c>
      <c r="H15" s="33">
        <v>0</v>
      </c>
      <c r="I15" s="105"/>
    </row>
    <row r="16" ht="14.1" customHeight="1" spans="2:9">
      <c r="B16" s="76">
        <v>6</v>
      </c>
      <c r="C16" s="77"/>
      <c r="D16" s="79"/>
      <c r="E16" s="83" t="s">
        <v>86</v>
      </c>
      <c r="F16" s="33">
        <v>30.56</v>
      </c>
      <c r="G16" s="33">
        <v>30.56</v>
      </c>
      <c r="H16" s="33">
        <v>0</v>
      </c>
      <c r="I16" s="105"/>
    </row>
    <row r="17" ht="14.1" customHeight="1" spans="2:9">
      <c r="B17" s="76">
        <v>7</v>
      </c>
      <c r="C17" s="77"/>
      <c r="D17" s="79"/>
      <c r="E17" s="83" t="s">
        <v>86</v>
      </c>
      <c r="F17" s="33">
        <v>34.28</v>
      </c>
      <c r="G17" s="33">
        <v>34.28</v>
      </c>
      <c r="H17" s="33">
        <v>0</v>
      </c>
      <c r="I17" s="105"/>
    </row>
    <row r="18" ht="14.1" customHeight="1" spans="2:9">
      <c r="B18" s="76">
        <v>8</v>
      </c>
      <c r="C18" s="77"/>
      <c r="D18" s="79"/>
      <c r="E18" s="83" t="s">
        <v>86</v>
      </c>
      <c r="F18" s="33">
        <v>80.96</v>
      </c>
      <c r="G18" s="33">
        <v>80.96</v>
      </c>
      <c r="H18" s="33">
        <v>0</v>
      </c>
      <c r="I18" s="105"/>
    </row>
    <row r="19" ht="14.1" customHeight="1" spans="2:9">
      <c r="B19" s="76">
        <v>9</v>
      </c>
      <c r="C19" s="77"/>
      <c r="D19" s="79"/>
      <c r="E19" s="83" t="s">
        <v>86</v>
      </c>
      <c r="F19" s="33">
        <v>163.8</v>
      </c>
      <c r="G19" s="33">
        <v>163.8</v>
      </c>
      <c r="H19" s="33">
        <v>0</v>
      </c>
      <c r="I19" s="105"/>
    </row>
    <row r="20" ht="14.1" customHeight="1" spans="2:9">
      <c r="B20" s="76">
        <v>10</v>
      </c>
      <c r="C20" s="77"/>
      <c r="D20" s="79"/>
      <c r="E20" s="83" t="s">
        <v>86</v>
      </c>
      <c r="F20" s="33">
        <v>29.56</v>
      </c>
      <c r="G20" s="33">
        <v>29.56</v>
      </c>
      <c r="H20" s="33">
        <v>0</v>
      </c>
      <c r="I20" s="105"/>
    </row>
    <row r="21" ht="14.1" customHeight="1" spans="2:9">
      <c r="B21" s="76">
        <v>11</v>
      </c>
      <c r="C21" s="77"/>
      <c r="D21" s="79"/>
      <c r="E21" s="83" t="s">
        <v>86</v>
      </c>
      <c r="F21" s="33">
        <v>26.96</v>
      </c>
      <c r="G21" s="33">
        <v>26.96</v>
      </c>
      <c r="H21" s="33">
        <v>0</v>
      </c>
      <c r="I21" s="105"/>
    </row>
    <row r="22" ht="14.1" customHeight="1" spans="2:9">
      <c r="B22" s="76">
        <v>12</v>
      </c>
      <c r="C22" s="77"/>
      <c r="D22" s="79"/>
      <c r="E22" s="83" t="s">
        <v>86</v>
      </c>
      <c r="F22" s="33">
        <v>131</v>
      </c>
      <c r="G22" s="33">
        <v>131</v>
      </c>
      <c r="H22" s="33">
        <v>0</v>
      </c>
      <c r="I22" s="105"/>
    </row>
    <row r="23" ht="14.1" customHeight="1" spans="2:10">
      <c r="B23" s="76">
        <v>16</v>
      </c>
      <c r="C23" s="77"/>
      <c r="D23" s="79"/>
      <c r="E23" s="83" t="s">
        <v>87</v>
      </c>
      <c r="F23" s="33">
        <v>97</v>
      </c>
      <c r="G23" s="33">
        <v>97</v>
      </c>
      <c r="H23" s="33">
        <v>0</v>
      </c>
      <c r="I23" s="100" t="s">
        <v>88</v>
      </c>
      <c r="J23" s="2"/>
    </row>
    <row r="24" ht="14.1" customHeight="1" spans="2:10">
      <c r="B24" s="76">
        <v>17</v>
      </c>
      <c r="C24" s="77"/>
      <c r="D24" s="79"/>
      <c r="E24" s="83" t="s">
        <v>87</v>
      </c>
      <c r="F24" s="33">
        <v>135.6</v>
      </c>
      <c r="G24" s="33">
        <v>135.6</v>
      </c>
      <c r="H24" s="33">
        <v>0</v>
      </c>
      <c r="I24" s="100"/>
      <c r="J24" s="2"/>
    </row>
    <row r="25" ht="20.1" customHeight="1" spans="2:9">
      <c r="B25" s="75" t="s">
        <v>51</v>
      </c>
      <c r="C25" s="80"/>
      <c r="D25" s="80"/>
      <c r="E25" s="90"/>
      <c r="F25" s="91">
        <f>SUM(F11:F24)</f>
        <v>2293.47</v>
      </c>
      <c r="G25" s="91">
        <f>SUM(G11:G24)</f>
        <v>2293.47</v>
      </c>
      <c r="H25" s="92">
        <f>SUM(H11:H24)</f>
        <v>0</v>
      </c>
      <c r="I25" s="101"/>
    </row>
    <row r="26" ht="20.1" customHeight="1" spans="2:9">
      <c r="B26" s="72"/>
      <c r="C26" s="72"/>
      <c r="D26" s="72"/>
      <c r="E26" s="72"/>
      <c r="F26" s="72"/>
      <c r="G26" s="72"/>
      <c r="H26" s="93"/>
      <c r="I26" s="72"/>
    </row>
    <row r="27" spans="2:9">
      <c r="B27" s="81" t="s">
        <v>79</v>
      </c>
      <c r="C27" s="81"/>
      <c r="D27" s="81"/>
      <c r="E27" s="81"/>
      <c r="F27" s="81" t="s">
        <v>89</v>
      </c>
      <c r="G27" s="81"/>
      <c r="H27" s="81"/>
      <c r="I27" s="81" t="s">
        <v>90</v>
      </c>
    </row>
    <row r="28" ht="15" customHeight="1" spans="2:9">
      <c r="B28" s="82">
        <f>G25</f>
        <v>2293.47</v>
      </c>
      <c r="C28" s="82"/>
      <c r="D28" s="82"/>
      <c r="E28" s="82"/>
      <c r="F28" s="82">
        <f>H25</f>
        <v>0</v>
      </c>
      <c r="G28" s="82"/>
      <c r="H28" s="82"/>
      <c r="I28" s="102">
        <f>SUM(B28:H28)</f>
        <v>2293.47</v>
      </c>
    </row>
    <row r="29" ht="20.1" customHeight="1" spans="2:9">
      <c r="B29" s="72"/>
      <c r="C29" s="72"/>
      <c r="D29" s="72"/>
      <c r="E29" s="72"/>
      <c r="F29" s="72"/>
      <c r="G29" s="72"/>
      <c r="H29" s="72"/>
      <c r="I29" s="72"/>
    </row>
    <row r="30" ht="20.1" customHeight="1" spans="2:9">
      <c r="B30" s="72" t="s">
        <v>91</v>
      </c>
      <c r="C30" s="72"/>
      <c r="D30" s="72" t="s">
        <v>58</v>
      </c>
      <c r="E30" s="72" t="s">
        <v>59</v>
      </c>
      <c r="F30" s="72" t="s">
        <v>92</v>
      </c>
      <c r="G30" s="72"/>
      <c r="H30" s="72" t="s">
        <v>61</v>
      </c>
      <c r="I30" s="72"/>
    </row>
    <row r="31" ht="6" customHeight="1"/>
    <row r="32" ht="5.1" hidden="1" customHeight="1"/>
    <row r="33" ht="15.95" customHeight="1" spans="1:9">
      <c r="A33" s="4" t="s">
        <v>93</v>
      </c>
      <c r="B33" s="4"/>
      <c r="C33" s="4"/>
      <c r="D33" s="4"/>
      <c r="E33" s="4"/>
      <c r="F33" s="4"/>
      <c r="G33" s="4"/>
      <c r="H33" s="4"/>
      <c r="I33" s="4"/>
    </row>
    <row r="35" ht="15" customHeight="1" spans="2:9">
      <c r="B35" s="63"/>
      <c r="C35" s="64"/>
      <c r="D35" s="65" t="s">
        <v>63</v>
      </c>
      <c r="E35" s="86" t="s">
        <v>58</v>
      </c>
      <c r="F35" s="86"/>
      <c r="G35" s="65" t="s">
        <v>64</v>
      </c>
      <c r="H35" s="86" t="s">
        <v>65</v>
      </c>
      <c r="I35" s="97"/>
    </row>
    <row r="36" ht="15" customHeight="1" spans="2:9">
      <c r="B36" s="66"/>
      <c r="C36" s="67"/>
      <c r="D36" s="68" t="s">
        <v>66</v>
      </c>
      <c r="E36" s="87" t="s">
        <v>67</v>
      </c>
      <c r="F36" s="87"/>
      <c r="G36" s="68" t="s">
        <v>68</v>
      </c>
      <c r="H36" s="87" t="s">
        <v>69</v>
      </c>
      <c r="I36" s="98"/>
    </row>
    <row r="37" ht="15" customHeight="1" spans="2:9">
      <c r="B37" s="66"/>
      <c r="C37" s="67"/>
      <c r="D37" s="68" t="s">
        <v>70</v>
      </c>
      <c r="E37" s="87" t="s">
        <v>71</v>
      </c>
      <c r="F37" s="87"/>
      <c r="G37" s="68" t="s">
        <v>72</v>
      </c>
      <c r="H37" s="87" t="s">
        <v>73</v>
      </c>
      <c r="I37" s="98"/>
    </row>
    <row r="38" ht="14.1" customHeight="1" spans="2:9">
      <c r="B38" s="69"/>
      <c r="C38" s="70"/>
      <c r="D38" s="71"/>
      <c r="E38" s="88"/>
      <c r="F38" s="88"/>
      <c r="G38" s="71" t="s">
        <v>74</v>
      </c>
      <c r="H38" s="88" t="s">
        <v>75</v>
      </c>
      <c r="I38" s="99"/>
    </row>
    <row r="40" ht="15" customHeight="1" spans="2:9">
      <c r="B40" s="83"/>
      <c r="C40" s="83"/>
      <c r="D40" s="84" t="s">
        <v>94</v>
      </c>
      <c r="E40" s="83"/>
      <c r="F40" s="94" t="s">
        <v>95</v>
      </c>
      <c r="G40" s="94" t="s">
        <v>96</v>
      </c>
      <c r="H40" s="94" t="s">
        <v>51</v>
      </c>
      <c r="I40" s="103" t="s">
        <v>81</v>
      </c>
    </row>
    <row r="41" ht="15.95" customHeight="1" spans="2:9">
      <c r="B41" s="83">
        <v>1</v>
      </c>
      <c r="C41" s="83"/>
      <c r="D41" s="85" t="s">
        <v>67</v>
      </c>
      <c r="E41" s="83"/>
      <c r="F41" s="94">
        <v>100</v>
      </c>
      <c r="G41" s="94">
        <v>2</v>
      </c>
      <c r="H41" s="95">
        <f>F41*G41</f>
        <v>200</v>
      </c>
      <c r="I41" s="104"/>
    </row>
    <row r="42" ht="15.95" customHeight="1" spans="2:9">
      <c r="B42" s="83">
        <v>2</v>
      </c>
      <c r="C42" s="83"/>
      <c r="D42" s="85"/>
      <c r="E42" s="83"/>
      <c r="F42" s="94"/>
      <c r="G42" s="94"/>
      <c r="H42" s="95"/>
      <c r="I42" s="104"/>
    </row>
    <row r="43" ht="20.1" customHeight="1" spans="2:9">
      <c r="B43" s="75" t="s">
        <v>51</v>
      </c>
      <c r="C43" s="80"/>
      <c r="D43" s="80"/>
      <c r="E43" s="90"/>
      <c r="F43" s="91"/>
      <c r="G43" s="91">
        <f>SUM(G26:G42)</f>
        <v>2</v>
      </c>
      <c r="H43" s="92">
        <f>SUM(H41)</f>
        <v>200</v>
      </c>
      <c r="I43" s="101"/>
    </row>
    <row r="44" ht="20.1" customHeight="1" spans="2:9">
      <c r="B44" s="72" t="s">
        <v>91</v>
      </c>
      <c r="C44" s="72"/>
      <c r="D44" s="72" t="s">
        <v>58</v>
      </c>
      <c r="E44" s="72" t="s">
        <v>59</v>
      </c>
      <c r="F44" s="72" t="s">
        <v>92</v>
      </c>
      <c r="G44" s="72"/>
      <c r="H44" s="72" t="s">
        <v>61</v>
      </c>
      <c r="I44" s="72"/>
    </row>
  </sheetData>
  <mergeCells count="41">
    <mergeCell ref="B3:I3"/>
    <mergeCell ref="E5:F5"/>
    <mergeCell ref="H5:I5"/>
    <mergeCell ref="E6:F6"/>
    <mergeCell ref="H6:I6"/>
    <mergeCell ref="E7:F7"/>
    <mergeCell ref="H7:I7"/>
    <mergeCell ref="H8:I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E25"/>
    <mergeCell ref="B27:E27"/>
    <mergeCell ref="F27:H27"/>
    <mergeCell ref="B28:E28"/>
    <mergeCell ref="F28:H28"/>
    <mergeCell ref="A33:I33"/>
    <mergeCell ref="E35:F35"/>
    <mergeCell ref="H35:I35"/>
    <mergeCell ref="E36:F36"/>
    <mergeCell ref="H36:I36"/>
    <mergeCell ref="E37:F37"/>
    <mergeCell ref="H37:I37"/>
    <mergeCell ref="H38:I38"/>
    <mergeCell ref="B40:C40"/>
    <mergeCell ref="B41:C41"/>
    <mergeCell ref="B42:C42"/>
    <mergeCell ref="B43:E43"/>
    <mergeCell ref="D11:D24"/>
  </mergeCells>
  <pageMargins left="0.699305555555556" right="0.699305555555556" top="0.75" bottom="0.75" header="0.3" footer="0.3"/>
  <pageSetup paperSize="9" orientation="portrait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7"/>
  <sheetViews>
    <sheetView workbookViewId="0">
      <selection activeCell="L15" sqref="$A1:$XFD1048576"/>
    </sheetView>
  </sheetViews>
  <sheetFormatPr defaultColWidth="9" defaultRowHeight="21" customHeight="1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97</v>
      </c>
      <c r="D2" s="4"/>
      <c r="E2" s="4"/>
      <c r="F2" s="4"/>
      <c r="G2" s="4"/>
      <c r="H2" s="4"/>
      <c r="I2" s="35"/>
      <c r="J2" s="35"/>
      <c r="K2" s="35"/>
      <c r="L2" s="35"/>
    </row>
    <row r="3" customFormat="1" customHeight="1" spans="1:3">
      <c r="A3" s="2"/>
      <c r="C3" s="3"/>
    </row>
    <row r="4" customFormat="1" customHeight="1" spans="1:10">
      <c r="A4" s="2"/>
      <c r="C4" s="3"/>
      <c r="H4" s="29" t="s">
        <v>98</v>
      </c>
      <c r="I4" s="29"/>
      <c r="J4" s="29" t="s">
        <v>2</v>
      </c>
    </row>
    <row r="5" customFormat="1" customHeight="1" spans="1:10">
      <c r="A5" s="2"/>
      <c r="C5" s="3"/>
      <c r="H5" s="30"/>
      <c r="I5" s="30"/>
      <c r="J5" s="30"/>
    </row>
    <row r="6" customFormat="1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Format="1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Format="1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12" si="0">F8+G8</f>
        <v>0</v>
      </c>
      <c r="I8" s="36"/>
      <c r="J8" s="37" t="s">
        <v>16</v>
      </c>
    </row>
    <row r="9" customFormat="1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Format="1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Format="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Format="1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 t="shared" ref="F13:H13" si="1">SUM(F8:F12)</f>
        <v>0</v>
      </c>
      <c r="G13" s="16">
        <f t="shared" si="1"/>
        <v>0</v>
      </c>
      <c r="H13" s="16">
        <f t="shared" si="1"/>
        <v>0</v>
      </c>
      <c r="I13" s="39"/>
      <c r="J13" s="40"/>
    </row>
    <row r="14" customFormat="1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 t="shared" ref="H14:H18" si="2">F14+G14</f>
        <v>0</v>
      </c>
      <c r="I14" s="36"/>
      <c r="J14" s="37" t="s">
        <v>19</v>
      </c>
    </row>
    <row r="15" customFormat="1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2"/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39"/>
      <c r="J16" s="40"/>
    </row>
    <row r="17" customFormat="1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si="2"/>
        <v>0</v>
      </c>
      <c r="I17" s="36"/>
      <c r="J17" s="41" t="s">
        <v>22</v>
      </c>
    </row>
    <row r="18" customFormat="1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2"/>
        <v>0</v>
      </c>
      <c r="I18" s="36"/>
      <c r="J18" s="42"/>
    </row>
    <row r="19" s="1" customFormat="1" customHeight="1" spans="1:10">
      <c r="A19" s="14"/>
      <c r="B19" s="15" t="s">
        <v>23</v>
      </c>
      <c r="C19" s="16">
        <f>SUM(C17)</f>
        <v>0</v>
      </c>
      <c r="D19" s="16">
        <f>SUM(D17)</f>
        <v>0</v>
      </c>
      <c r="E19" s="16">
        <f>SUM(E17)</f>
        <v>0</v>
      </c>
      <c r="F19" s="16">
        <f t="shared" ref="F19:H19" si="4">SUM(F17:F18)</f>
        <v>0</v>
      </c>
      <c r="G19" s="16">
        <f t="shared" si="4"/>
        <v>0</v>
      </c>
      <c r="H19" s="16">
        <f t="shared" si="4"/>
        <v>0</v>
      </c>
      <c r="I19" s="39"/>
      <c r="J19" s="43"/>
    </row>
    <row r="20" customFormat="1" customHeight="1" spans="1:10">
      <c r="A20" s="10">
        <v>4</v>
      </c>
      <c r="B20" s="11" t="s">
        <v>24</v>
      </c>
      <c r="C20" s="12">
        <v>0</v>
      </c>
      <c r="D20" s="13"/>
      <c r="E20" s="12">
        <f>C20*D20</f>
        <v>0</v>
      </c>
      <c r="F20" s="32">
        <v>1160</v>
      </c>
      <c r="G20" s="32">
        <v>0</v>
      </c>
      <c r="H20" s="32">
        <f t="shared" ref="H20:H26" si="5">F20+G20</f>
        <v>1160</v>
      </c>
      <c r="I20" s="44" t="s">
        <v>99</v>
      </c>
      <c r="J20" s="41" t="s">
        <v>25</v>
      </c>
    </row>
    <row r="21" customFormat="1" customHeight="1" spans="1:10">
      <c r="A21" s="10"/>
      <c r="B21" s="11"/>
      <c r="C21" s="12"/>
      <c r="D21" s="13"/>
      <c r="E21" s="12"/>
      <c r="F21" s="32">
        <v>940</v>
      </c>
      <c r="G21" s="32">
        <v>0</v>
      </c>
      <c r="H21" s="32">
        <f t="shared" si="5"/>
        <v>940</v>
      </c>
      <c r="I21" s="44" t="s">
        <v>100</v>
      </c>
      <c r="J21" s="42"/>
    </row>
    <row r="22" customFormat="1" customHeight="1" spans="1:10">
      <c r="A22" s="10"/>
      <c r="B22" s="11"/>
      <c r="C22" s="12"/>
      <c r="D22" s="13"/>
      <c r="E22" s="12"/>
      <c r="F22" s="32">
        <v>11822</v>
      </c>
      <c r="G22" s="32">
        <v>0</v>
      </c>
      <c r="H22" s="32">
        <f t="shared" si="5"/>
        <v>11822</v>
      </c>
      <c r="I22" s="44" t="s">
        <v>101</v>
      </c>
      <c r="J22" s="42"/>
    </row>
    <row r="23" customFormat="1" customHeight="1" spans="1:10">
      <c r="A23" s="10"/>
      <c r="B23" s="11"/>
      <c r="C23" s="12"/>
      <c r="D23" s="13"/>
      <c r="E23" s="12"/>
      <c r="F23" s="32">
        <v>208</v>
      </c>
      <c r="G23" s="32">
        <v>0</v>
      </c>
      <c r="H23" s="32">
        <f t="shared" si="5"/>
        <v>208</v>
      </c>
      <c r="I23" s="44" t="s">
        <v>102</v>
      </c>
      <c r="J23" s="42"/>
    </row>
    <row r="24" customFormat="1" customHeight="1" spans="1:10">
      <c r="A24" s="10"/>
      <c r="B24" s="11"/>
      <c r="C24" s="12"/>
      <c r="D24" s="13"/>
      <c r="E24" s="12"/>
      <c r="F24" s="32">
        <v>578</v>
      </c>
      <c r="G24" s="32">
        <v>0</v>
      </c>
      <c r="H24" s="32">
        <f t="shared" si="5"/>
        <v>578</v>
      </c>
      <c r="I24" s="44" t="s">
        <v>103</v>
      </c>
      <c r="J24" s="42"/>
    </row>
    <row r="25" customFormat="1" customHeight="1" spans="1:10">
      <c r="A25" s="10"/>
      <c r="B25" s="11"/>
      <c r="C25" s="12"/>
      <c r="D25" s="13"/>
      <c r="E25" s="12"/>
      <c r="F25" s="32">
        <v>0</v>
      </c>
      <c r="G25" s="32">
        <v>0</v>
      </c>
      <c r="H25" s="32">
        <f t="shared" si="5"/>
        <v>0</v>
      </c>
      <c r="I25" s="44"/>
      <c r="J25" s="42"/>
    </row>
    <row r="26" customFormat="1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5"/>
        <v>0</v>
      </c>
      <c r="I26" s="36"/>
      <c r="J26" s="42"/>
    </row>
    <row r="27" s="1" customFormat="1" customHeight="1" spans="1:10">
      <c r="A27" s="14"/>
      <c r="B27" s="15" t="s">
        <v>26</v>
      </c>
      <c r="C27" s="16">
        <f>SUM(C20)</f>
        <v>0</v>
      </c>
      <c r="D27" s="16">
        <f>SUM(D20)</f>
        <v>0</v>
      </c>
      <c r="E27" s="16">
        <f>SUM(E20)</f>
        <v>0</v>
      </c>
      <c r="F27" s="16">
        <f t="shared" ref="F27:H27" si="6">SUM(F20:F26)</f>
        <v>14708</v>
      </c>
      <c r="G27" s="16">
        <f t="shared" si="6"/>
        <v>0</v>
      </c>
      <c r="H27" s="16">
        <f t="shared" si="6"/>
        <v>14708</v>
      </c>
      <c r="I27" s="39"/>
      <c r="J27" s="43"/>
    </row>
    <row r="28" customFormat="1" customHeight="1" spans="1:10">
      <c r="A28" s="23"/>
      <c r="B28" s="24" t="s">
        <v>27</v>
      </c>
      <c r="C28" s="25">
        <v>0</v>
      </c>
      <c r="D28" s="23">
        <v>0</v>
      </c>
      <c r="E28" s="25">
        <v>0</v>
      </c>
      <c r="F28" s="34">
        <v>840</v>
      </c>
      <c r="G28" s="34">
        <v>0</v>
      </c>
      <c r="H28" s="34">
        <f t="shared" ref="H28:H33" si="7">F28+G28</f>
        <v>840</v>
      </c>
      <c r="I28" s="108" t="s">
        <v>104</v>
      </c>
      <c r="J28" s="38"/>
    </row>
    <row r="29" customFormat="1" customHeight="1" spans="1:10">
      <c r="A29" s="23"/>
      <c r="B29" s="24"/>
      <c r="C29" s="25"/>
      <c r="D29" s="23"/>
      <c r="E29" s="25"/>
      <c r="F29" s="34">
        <v>0</v>
      </c>
      <c r="G29" s="34">
        <v>0</v>
      </c>
      <c r="H29" s="34">
        <f t="shared" si="7"/>
        <v>0</v>
      </c>
      <c r="I29" s="108"/>
      <c r="J29" s="38"/>
    </row>
    <row r="30" customFormat="1" customHeight="1" spans="1:10">
      <c r="A30" s="23"/>
      <c r="B30" s="24"/>
      <c r="C30" s="25"/>
      <c r="D30" s="23"/>
      <c r="E30" s="25"/>
      <c r="F30" s="34">
        <v>0</v>
      </c>
      <c r="G30" s="34">
        <v>0</v>
      </c>
      <c r="H30" s="34">
        <f t="shared" si="7"/>
        <v>0</v>
      </c>
      <c r="I30" s="109"/>
      <c r="J30" s="38"/>
    </row>
    <row r="31" customFormat="1" customHeight="1" spans="1:10">
      <c r="A31" s="23"/>
      <c r="B31" s="24"/>
      <c r="C31" s="25"/>
      <c r="D31" s="23"/>
      <c r="E31" s="25"/>
      <c r="F31" s="34">
        <v>0</v>
      </c>
      <c r="G31" s="34">
        <v>0</v>
      </c>
      <c r="H31" s="34">
        <f t="shared" si="7"/>
        <v>0</v>
      </c>
      <c r="I31" s="108"/>
      <c r="J31" s="38"/>
    </row>
    <row r="32" customFormat="1" customHeight="1" spans="1:10">
      <c r="A32" s="23"/>
      <c r="B32" s="24"/>
      <c r="C32" s="25"/>
      <c r="D32" s="23"/>
      <c r="E32" s="25"/>
      <c r="F32" s="12">
        <v>0</v>
      </c>
      <c r="G32" s="12">
        <v>0</v>
      </c>
      <c r="H32" s="12">
        <f t="shared" si="7"/>
        <v>0</v>
      </c>
      <c r="I32" s="47"/>
      <c r="J32" s="38"/>
    </row>
    <row r="33" customFormat="1" customHeight="1" spans="1:10">
      <c r="A33" s="20"/>
      <c r="B33" s="21"/>
      <c r="C33" s="22"/>
      <c r="D33" s="20"/>
      <c r="E33" s="22"/>
      <c r="F33" s="12">
        <v>0</v>
      </c>
      <c r="G33" s="12">
        <v>0</v>
      </c>
      <c r="H33" s="12">
        <f t="shared" si="7"/>
        <v>0</v>
      </c>
      <c r="I33" s="47"/>
      <c r="J33" s="38"/>
    </row>
    <row r="34" s="1" customFormat="1" customHeight="1" spans="1:10">
      <c r="A34" s="14"/>
      <c r="B34" s="15" t="s">
        <v>30</v>
      </c>
      <c r="C34" s="16">
        <f>C28</f>
        <v>0</v>
      </c>
      <c r="D34" s="16">
        <v>0</v>
      </c>
      <c r="E34" s="16">
        <f>E28</f>
        <v>0</v>
      </c>
      <c r="F34" s="16">
        <f>SUM(F28:F33)</f>
        <v>840</v>
      </c>
      <c r="G34" s="16">
        <f>SUM(G28:G28)</f>
        <v>0</v>
      </c>
      <c r="H34" s="16">
        <f>SUM(H28:H33)</f>
        <v>840</v>
      </c>
      <c r="I34" s="39"/>
      <c r="J34" s="40"/>
    </row>
    <row r="35" customFormat="1" ht="35" customHeight="1" spans="1:10">
      <c r="A35" s="10">
        <v>6</v>
      </c>
      <c r="B35" s="11" t="s">
        <v>31</v>
      </c>
      <c r="C35" s="12">
        <v>0</v>
      </c>
      <c r="D35" s="13"/>
      <c r="E35" s="12">
        <v>0</v>
      </c>
      <c r="F35" s="34">
        <v>0</v>
      </c>
      <c r="G35" s="34">
        <v>0</v>
      </c>
      <c r="H35" s="34">
        <f t="shared" ref="H35:H38" si="8">F35+G35</f>
        <v>0</v>
      </c>
      <c r="I35" s="46"/>
      <c r="J35" s="37" t="s">
        <v>33</v>
      </c>
    </row>
    <row r="36" customFormat="1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8"/>
        <v>0</v>
      </c>
      <c r="I36" s="47"/>
      <c r="J36" s="42"/>
    </row>
    <row r="37" customFormat="1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8"/>
        <v>0</v>
      </c>
      <c r="I37" s="47"/>
      <c r="J37" s="42"/>
    </row>
    <row r="38" customFormat="1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8"/>
        <v>0</v>
      </c>
      <c r="I38" s="36"/>
      <c r="J38" s="42"/>
    </row>
    <row r="39" s="1" customFormat="1" customHeight="1" spans="1:10">
      <c r="A39" s="14"/>
      <c r="B39" s="15" t="s">
        <v>34</v>
      </c>
      <c r="C39" s="16">
        <f>SUM(C35)</f>
        <v>0</v>
      </c>
      <c r="D39" s="16">
        <v>0</v>
      </c>
      <c r="E39" s="16">
        <f>SUM(E35)</f>
        <v>0</v>
      </c>
      <c r="F39" s="16">
        <f t="shared" ref="F39:H39" si="9">SUM(F35:F38)</f>
        <v>0</v>
      </c>
      <c r="G39" s="16">
        <f t="shared" si="9"/>
        <v>0</v>
      </c>
      <c r="H39" s="16">
        <f t="shared" si="9"/>
        <v>0</v>
      </c>
      <c r="I39" s="39"/>
      <c r="J39" s="43"/>
    </row>
    <row r="40" customFormat="1" customHeight="1" spans="1:10">
      <c r="A40" s="10">
        <v>7</v>
      </c>
      <c r="B40" s="11" t="s">
        <v>35</v>
      </c>
      <c r="C40" s="12">
        <v>0</v>
      </c>
      <c r="D40" s="13"/>
      <c r="E40" s="12">
        <f>C40*D40</f>
        <v>0</v>
      </c>
      <c r="F40" s="12">
        <v>0</v>
      </c>
      <c r="G40" s="12">
        <v>0</v>
      </c>
      <c r="H40" s="12">
        <f t="shared" ref="H40:H43" si="10">F40+G40</f>
        <v>0</v>
      </c>
      <c r="I40" s="36"/>
      <c r="J40" s="48"/>
    </row>
    <row r="41" customFormat="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10"/>
        <v>0</v>
      </c>
      <c r="I41" s="36"/>
      <c r="J41" s="49"/>
    </row>
    <row r="42" customFormat="1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10"/>
        <v>0</v>
      </c>
      <c r="I42" s="36"/>
      <c r="J42" s="49"/>
    </row>
    <row r="43" customFormat="1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10"/>
        <v>0</v>
      </c>
      <c r="I43" s="36"/>
      <c r="J43" s="49"/>
    </row>
    <row r="44" s="1" customFormat="1" customHeight="1" spans="1:10">
      <c r="A44" s="14"/>
      <c r="B44" s="15" t="s">
        <v>36</v>
      </c>
      <c r="C44" s="16">
        <f>SUM(C40)</f>
        <v>0</v>
      </c>
      <c r="D44" s="16">
        <f>SUM(D40)</f>
        <v>0</v>
      </c>
      <c r="E44" s="16">
        <f>SUM(E40)</f>
        <v>0</v>
      </c>
      <c r="F44" s="16">
        <f t="shared" ref="F44:H44" si="11">SUM(F40:F43)</f>
        <v>0</v>
      </c>
      <c r="G44" s="16">
        <f t="shared" si="11"/>
        <v>0</v>
      </c>
      <c r="H44" s="16">
        <f t="shared" si="11"/>
        <v>0</v>
      </c>
      <c r="I44" s="39"/>
      <c r="J44" s="50"/>
    </row>
    <row r="45" customFormat="1" customHeight="1" spans="1:10">
      <c r="A45" s="10">
        <v>8</v>
      </c>
      <c r="B45" s="11" t="s">
        <v>37</v>
      </c>
      <c r="C45" s="12">
        <v>0</v>
      </c>
      <c r="D45" s="13"/>
      <c r="E45" s="12">
        <f>C45*D45</f>
        <v>0</v>
      </c>
      <c r="F45" s="12">
        <v>0</v>
      </c>
      <c r="G45" s="12">
        <v>0</v>
      </c>
      <c r="H45" s="12">
        <f t="shared" ref="H45:H50" si="12">F45+G45</f>
        <v>0</v>
      </c>
      <c r="I45" s="36"/>
      <c r="J45" s="41" t="s">
        <v>38</v>
      </c>
    </row>
    <row r="46" customFormat="1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12"/>
        <v>0</v>
      </c>
      <c r="I46" s="36"/>
      <c r="J46" s="42"/>
    </row>
    <row r="47" s="1" customFormat="1" customHeight="1" spans="1:10">
      <c r="A47" s="14"/>
      <c r="B47" s="15" t="s">
        <v>39</v>
      </c>
      <c r="C47" s="16">
        <f>SUM(C45)</f>
        <v>0</v>
      </c>
      <c r="D47" s="16">
        <f>SUM(D45)</f>
        <v>0</v>
      </c>
      <c r="E47" s="16">
        <f>SUM(E45)</f>
        <v>0</v>
      </c>
      <c r="F47" s="16">
        <f t="shared" ref="F47:H47" si="13">SUM(F45:F46)</f>
        <v>0</v>
      </c>
      <c r="G47" s="16">
        <f t="shared" si="13"/>
        <v>0</v>
      </c>
      <c r="H47" s="16">
        <f t="shared" si="13"/>
        <v>0</v>
      </c>
      <c r="I47" s="39"/>
      <c r="J47" s="43"/>
    </row>
    <row r="48" customFormat="1" customHeight="1" spans="1:10">
      <c r="A48" s="10">
        <v>9</v>
      </c>
      <c r="B48" s="11" t="s">
        <v>40</v>
      </c>
      <c r="C48" s="12">
        <v>0</v>
      </c>
      <c r="D48" s="13"/>
      <c r="E48" s="12">
        <f>C48*D48</f>
        <v>0</v>
      </c>
      <c r="F48" s="12">
        <v>0</v>
      </c>
      <c r="G48" s="12">
        <v>0</v>
      </c>
      <c r="H48" s="12">
        <f t="shared" si="12"/>
        <v>0</v>
      </c>
      <c r="I48" s="36"/>
      <c r="J48" s="37" t="s">
        <v>41</v>
      </c>
    </row>
    <row r="49" customFormat="1" customHeight="1" spans="1:10">
      <c r="A49" s="10"/>
      <c r="B49" s="11"/>
      <c r="C49" s="12"/>
      <c r="D49" s="13"/>
      <c r="E49" s="12"/>
      <c r="F49" s="12">
        <v>0</v>
      </c>
      <c r="G49" s="12">
        <v>0</v>
      </c>
      <c r="H49" s="12">
        <f t="shared" si="12"/>
        <v>0</v>
      </c>
      <c r="I49" s="36"/>
      <c r="J49" s="38"/>
    </row>
    <row r="50" customFormat="1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12"/>
        <v>0</v>
      </c>
      <c r="I50" s="36"/>
      <c r="J50" s="38"/>
    </row>
    <row r="51" s="1" customFormat="1" customHeight="1" spans="1:10">
      <c r="A51" s="14"/>
      <c r="B51" s="15" t="s">
        <v>42</v>
      </c>
      <c r="C51" s="16">
        <f>SUM(C48)</f>
        <v>0</v>
      </c>
      <c r="D51" s="16">
        <f>SUM(D48)</f>
        <v>0</v>
      </c>
      <c r="E51" s="16">
        <f>SUM(E48)</f>
        <v>0</v>
      </c>
      <c r="F51" s="16">
        <f t="shared" ref="F51:H51" si="14">SUM(F48:F50)</f>
        <v>0</v>
      </c>
      <c r="G51" s="16">
        <f t="shared" si="14"/>
        <v>0</v>
      </c>
      <c r="H51" s="16">
        <f t="shared" si="14"/>
        <v>0</v>
      </c>
      <c r="I51" s="39"/>
      <c r="J51" s="40"/>
    </row>
    <row r="52" customFormat="1" customHeight="1" spans="1:10">
      <c r="A52" s="17">
        <v>10</v>
      </c>
      <c r="B52" s="11" t="s">
        <v>43</v>
      </c>
      <c r="C52" s="12">
        <v>0</v>
      </c>
      <c r="D52" s="13">
        <v>0</v>
      </c>
      <c r="E52" s="12">
        <v>0</v>
      </c>
      <c r="F52" s="12">
        <v>0</v>
      </c>
      <c r="G52" s="12">
        <v>0</v>
      </c>
      <c r="H52" s="12">
        <f t="shared" ref="H52:H58" si="15">F52+G52</f>
        <v>0</v>
      </c>
      <c r="I52" s="51"/>
      <c r="J52" s="48"/>
    </row>
    <row r="53" customFormat="1" customHeight="1" spans="1:10">
      <c r="A53" s="23"/>
      <c r="B53" s="11"/>
      <c r="C53" s="12"/>
      <c r="D53" s="13"/>
      <c r="E53" s="12"/>
      <c r="F53" s="12">
        <v>0</v>
      </c>
      <c r="G53" s="12">
        <v>0</v>
      </c>
      <c r="H53" s="12">
        <f t="shared" si="15"/>
        <v>0</v>
      </c>
      <c r="I53" s="51"/>
      <c r="J53" s="49"/>
    </row>
    <row r="54" customFormat="1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 t="shared" si="15"/>
        <v>0</v>
      </c>
      <c r="I54" s="51"/>
      <c r="J54" s="49"/>
    </row>
    <row r="55" customFormat="1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si="15"/>
        <v>0</v>
      </c>
      <c r="I55" s="51"/>
      <c r="J55" s="49"/>
    </row>
    <row r="56" customFormat="1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5"/>
        <v>0</v>
      </c>
      <c r="I56" s="51"/>
      <c r="J56" s="49"/>
    </row>
    <row r="57" customFormat="1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5"/>
        <v>0</v>
      </c>
      <c r="I57" s="51"/>
      <c r="J57" s="49"/>
    </row>
    <row r="58" customFormat="1" customHeight="1" spans="1:10">
      <c r="A58" s="20"/>
      <c r="B58" s="11"/>
      <c r="C58" s="12"/>
      <c r="D58" s="13"/>
      <c r="E58" s="12"/>
      <c r="F58" s="12">
        <v>0</v>
      </c>
      <c r="G58" s="12">
        <v>0</v>
      </c>
      <c r="H58" s="12">
        <f t="shared" si="15"/>
        <v>0</v>
      </c>
      <c r="I58" s="51"/>
      <c r="J58" s="49"/>
    </row>
    <row r="59" s="1" customFormat="1" customHeight="1" spans="1:10">
      <c r="A59" s="14"/>
      <c r="B59" s="15" t="s">
        <v>50</v>
      </c>
      <c r="C59" s="16">
        <f>SUM(C52)</f>
        <v>0</v>
      </c>
      <c r="D59" s="16">
        <f>SUM(D52)</f>
        <v>0</v>
      </c>
      <c r="E59" s="16">
        <f>SUM(E52)</f>
        <v>0</v>
      </c>
      <c r="F59" s="16">
        <f t="shared" ref="F59:H59" si="16">SUM(F52:F58)</f>
        <v>0</v>
      </c>
      <c r="G59" s="16">
        <f t="shared" si="16"/>
        <v>0</v>
      </c>
      <c r="H59" s="16">
        <f t="shared" si="16"/>
        <v>0</v>
      </c>
      <c r="I59" s="39"/>
      <c r="J59" s="50"/>
    </row>
    <row r="60" customFormat="1" customHeight="1" spans="1:10">
      <c r="A60" s="14"/>
      <c r="B60" s="15" t="s">
        <v>51</v>
      </c>
      <c r="C60" s="16">
        <f t="shared" ref="C60:H60" si="17">SUM(C59,C51,C47,C44,C39,C34,C27,C19,C16,C13)</f>
        <v>0</v>
      </c>
      <c r="D60" s="16">
        <f t="shared" si="17"/>
        <v>0</v>
      </c>
      <c r="E60" s="16">
        <f t="shared" si="17"/>
        <v>0</v>
      </c>
      <c r="F60" s="16">
        <f t="shared" si="17"/>
        <v>15548</v>
      </c>
      <c r="G60" s="16">
        <f t="shared" si="17"/>
        <v>0</v>
      </c>
      <c r="H60" s="16">
        <f t="shared" si="17"/>
        <v>15548</v>
      </c>
      <c r="I60" s="39"/>
      <c r="J60" s="52"/>
    </row>
    <row r="61" customFormat="1" customHeight="1" spans="1:3">
      <c r="A61" s="2"/>
      <c r="C61" s="3"/>
    </row>
    <row r="62" customFormat="1" customHeight="1" spans="1:3">
      <c r="A62" s="2"/>
      <c r="C62" s="3"/>
    </row>
    <row r="63" customFormat="1" customHeight="1" spans="1:3">
      <c r="A63" s="2"/>
      <c r="C63" s="3"/>
    </row>
    <row r="64" customFormat="1" customHeight="1" spans="1:9">
      <c r="A64" s="26" t="s">
        <v>52</v>
      </c>
      <c r="B64" s="27"/>
      <c r="C64" s="28" t="s">
        <v>53</v>
      </c>
      <c r="D64" s="28"/>
      <c r="E64" s="28" t="s">
        <v>54</v>
      </c>
      <c r="F64" s="28"/>
      <c r="G64" s="28" t="s">
        <v>55</v>
      </c>
      <c r="H64" s="28"/>
      <c r="I64" s="53" t="s">
        <v>56</v>
      </c>
    </row>
    <row r="65" customFormat="1" customHeight="1" spans="1:9">
      <c r="A65" s="54">
        <f>E60</f>
        <v>0</v>
      </c>
      <c r="B65" s="55"/>
      <c r="C65" s="55">
        <f>H60</f>
        <v>15548</v>
      </c>
      <c r="D65" s="55"/>
      <c r="E65" s="55">
        <f>F60</f>
        <v>15548</v>
      </c>
      <c r="F65" s="55"/>
      <c r="G65" s="55">
        <f>G60</f>
        <v>0</v>
      </c>
      <c r="H65" s="55"/>
      <c r="I65" s="59">
        <f>A65-C65</f>
        <v>-15548</v>
      </c>
    </row>
    <row r="66" customFormat="1" customHeight="1" spans="1:3">
      <c r="A66" s="2"/>
      <c r="C66" s="3"/>
    </row>
    <row r="67" customFormat="1" customHeight="1" spans="1:9">
      <c r="A67" s="56" t="s">
        <v>57</v>
      </c>
      <c r="B67" s="57" t="s">
        <v>58</v>
      </c>
      <c r="C67" s="58" t="s">
        <v>59</v>
      </c>
      <c r="D67" s="56"/>
      <c r="E67" s="56" t="s">
        <v>60</v>
      </c>
      <c r="F67" s="56"/>
      <c r="G67" s="56" t="s">
        <v>61</v>
      </c>
      <c r="H67" s="56"/>
      <c r="I67" s="57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18"/>
    <mergeCell ref="A20:A26"/>
    <mergeCell ref="A28:A33"/>
    <mergeCell ref="A35:A38"/>
    <mergeCell ref="A40:A43"/>
    <mergeCell ref="A45:A46"/>
    <mergeCell ref="A48:A50"/>
    <mergeCell ref="A52:A58"/>
    <mergeCell ref="B6:B7"/>
    <mergeCell ref="B8:B12"/>
    <mergeCell ref="B14:B15"/>
    <mergeCell ref="B17:B18"/>
    <mergeCell ref="B20:B26"/>
    <mergeCell ref="B28:B33"/>
    <mergeCell ref="B35:B38"/>
    <mergeCell ref="B40:B43"/>
    <mergeCell ref="B45:B46"/>
    <mergeCell ref="B48:B50"/>
    <mergeCell ref="B52:B58"/>
    <mergeCell ref="C8:C12"/>
    <mergeCell ref="C14:C15"/>
    <mergeCell ref="C17:C18"/>
    <mergeCell ref="C20:C26"/>
    <mergeCell ref="C28:C33"/>
    <mergeCell ref="C35:C38"/>
    <mergeCell ref="C40:C43"/>
    <mergeCell ref="C45:C46"/>
    <mergeCell ref="C48:C50"/>
    <mergeCell ref="C52:C58"/>
    <mergeCell ref="D8:D12"/>
    <mergeCell ref="D14:D15"/>
    <mergeCell ref="D17:D18"/>
    <mergeCell ref="D20:D26"/>
    <mergeCell ref="D28:D33"/>
    <mergeCell ref="D35:D38"/>
    <mergeCell ref="D40:D43"/>
    <mergeCell ref="D45:D46"/>
    <mergeCell ref="D48:D50"/>
    <mergeCell ref="D52:D58"/>
    <mergeCell ref="E8:E12"/>
    <mergeCell ref="E14:E15"/>
    <mergeCell ref="E17:E18"/>
    <mergeCell ref="E20:E26"/>
    <mergeCell ref="E28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19"/>
    <mergeCell ref="J20:J27"/>
    <mergeCell ref="J28:J34"/>
    <mergeCell ref="J35:J39"/>
    <mergeCell ref="J40:J44"/>
    <mergeCell ref="J45:J47"/>
    <mergeCell ref="J48:J51"/>
    <mergeCell ref="J52:J59"/>
    <mergeCell ref="H4:I5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1"/>
  <sheetViews>
    <sheetView topLeftCell="A4" workbookViewId="0">
      <selection activeCell="I19" sqref="I19"/>
    </sheetView>
  </sheetViews>
  <sheetFormatPr defaultColWidth="9" defaultRowHeight="12.8"/>
  <cols>
    <col min="1" max="1" width="1.5" customWidth="1"/>
    <col min="2" max="3" width="2.25" customWidth="1"/>
    <col min="4" max="4" width="9.25" customWidth="1"/>
    <col min="5" max="5" width="16.75" customWidth="1"/>
    <col min="6" max="6" width="10.375" customWidth="1"/>
    <col min="7" max="7" width="9.75" customWidth="1"/>
    <col min="8" max="8" width="13.4285714285714" customWidth="1"/>
    <col min="9" max="9" width="28.125" customWidth="1"/>
  </cols>
  <sheetData>
    <row r="1" customFormat="1" spans="2:9">
      <c r="B1" s="61"/>
      <c r="C1" s="61"/>
      <c r="D1" s="61"/>
      <c r="E1" s="61"/>
      <c r="F1" s="61"/>
      <c r="G1" s="61"/>
      <c r="H1" s="61"/>
      <c r="I1" s="61"/>
    </row>
    <row r="3" customFormat="1" ht="16.4" spans="2:9">
      <c r="B3" s="4" t="s">
        <v>105</v>
      </c>
      <c r="C3" s="4"/>
      <c r="D3" s="4"/>
      <c r="E3" s="4"/>
      <c r="F3" s="4"/>
      <c r="G3" s="4"/>
      <c r="H3" s="4"/>
      <c r="I3" s="4"/>
    </row>
    <row r="4" customFormat="1" ht="15.95" customHeight="1" spans="2:9">
      <c r="B4" s="62"/>
      <c r="C4" s="62"/>
      <c r="D4" s="62"/>
      <c r="E4" s="62"/>
      <c r="F4" s="62"/>
      <c r="G4" s="62"/>
      <c r="H4" s="62"/>
      <c r="I4" s="96"/>
    </row>
    <row r="5" customFormat="1" ht="21" customHeight="1" spans="2:9">
      <c r="B5" s="63"/>
      <c r="C5" s="64"/>
      <c r="D5" s="65" t="s">
        <v>63</v>
      </c>
      <c r="E5" s="86" t="s">
        <v>58</v>
      </c>
      <c r="F5" s="86"/>
      <c r="G5" s="65" t="s">
        <v>64</v>
      </c>
      <c r="H5" s="86" t="s">
        <v>65</v>
      </c>
      <c r="I5" s="97"/>
    </row>
    <row r="6" customFormat="1" ht="12.95" customHeight="1" spans="2:9">
      <c r="B6" s="66"/>
      <c r="C6" s="67"/>
      <c r="D6" s="68" t="s">
        <v>66</v>
      </c>
      <c r="E6" s="87" t="s">
        <v>106</v>
      </c>
      <c r="F6" s="87"/>
      <c r="G6" s="68" t="s">
        <v>68</v>
      </c>
      <c r="H6" s="87" t="s">
        <v>69</v>
      </c>
      <c r="I6" s="98"/>
    </row>
    <row r="7" customFormat="1" ht="12" customHeight="1" spans="2:9">
      <c r="B7" s="66"/>
      <c r="C7" s="67"/>
      <c r="D7" s="68" t="s">
        <v>70</v>
      </c>
      <c r="E7" s="87" t="s">
        <v>107</v>
      </c>
      <c r="F7" s="87"/>
      <c r="G7" s="68" t="s">
        <v>72</v>
      </c>
      <c r="H7" s="87" t="s">
        <v>73</v>
      </c>
      <c r="I7" s="98"/>
    </row>
    <row r="8" customFormat="1" ht="20.1" customHeight="1" spans="2:9">
      <c r="B8" s="69"/>
      <c r="C8" s="70"/>
      <c r="D8" s="71"/>
      <c r="E8" s="88"/>
      <c r="F8" s="88"/>
      <c r="G8" s="71" t="s">
        <v>74</v>
      </c>
      <c r="H8" s="89" t="s">
        <v>108</v>
      </c>
      <c r="I8" s="99"/>
    </row>
    <row r="9" customFormat="1" ht="18.95" customHeight="1" spans="2:9">
      <c r="B9" s="72"/>
      <c r="C9" s="72"/>
      <c r="D9" s="72"/>
      <c r="E9" s="72"/>
      <c r="F9" s="72"/>
      <c r="G9" s="72"/>
      <c r="H9" s="72"/>
      <c r="I9" s="72"/>
    </row>
    <row r="10" customFormat="1" ht="24" customHeight="1" spans="2:9">
      <c r="B10" s="73" t="s">
        <v>3</v>
      </c>
      <c r="C10" s="74"/>
      <c r="D10" s="75" t="s">
        <v>76</v>
      </c>
      <c r="E10" s="90" t="s">
        <v>77</v>
      </c>
      <c r="F10" s="81" t="s">
        <v>78</v>
      </c>
      <c r="G10" s="90" t="s">
        <v>79</v>
      </c>
      <c r="H10" s="90" t="s">
        <v>80</v>
      </c>
      <c r="I10" s="81" t="s">
        <v>81</v>
      </c>
    </row>
    <row r="11" customFormat="1" ht="18" customHeight="1" spans="2:9">
      <c r="B11" s="76">
        <v>1</v>
      </c>
      <c r="C11" s="77"/>
      <c r="D11" s="78" t="s">
        <v>82</v>
      </c>
      <c r="E11" s="45" t="s">
        <v>83</v>
      </c>
      <c r="F11" s="33">
        <v>400</v>
      </c>
      <c r="G11" s="33">
        <v>400</v>
      </c>
      <c r="H11" s="33">
        <v>0</v>
      </c>
      <c r="I11" s="105" t="s">
        <v>84</v>
      </c>
    </row>
    <row r="12" customFormat="1" ht="18" customHeight="1" spans="2:9">
      <c r="B12" s="76">
        <v>2</v>
      </c>
      <c r="C12" s="77"/>
      <c r="D12" s="79"/>
      <c r="E12" s="45" t="s">
        <v>83</v>
      </c>
      <c r="F12" s="33">
        <v>229</v>
      </c>
      <c r="G12" s="33">
        <v>229</v>
      </c>
      <c r="H12" s="33">
        <v>0</v>
      </c>
      <c r="I12" s="105" t="s">
        <v>109</v>
      </c>
    </row>
    <row r="13" customFormat="1" ht="14.1" customHeight="1" spans="2:9">
      <c r="B13" s="76">
        <v>3</v>
      </c>
      <c r="C13" s="77"/>
      <c r="D13" s="79"/>
      <c r="E13" s="45" t="s">
        <v>83</v>
      </c>
      <c r="F13" s="33">
        <v>500</v>
      </c>
      <c r="G13" s="33">
        <v>500</v>
      </c>
      <c r="H13" s="33">
        <v>0</v>
      </c>
      <c r="I13" s="105" t="s">
        <v>110</v>
      </c>
    </row>
    <row r="14" customFormat="1" ht="14.1" customHeight="1" spans="2:9">
      <c r="B14" s="76">
        <v>4</v>
      </c>
      <c r="C14" s="77"/>
      <c r="D14" s="79"/>
      <c r="E14" s="45" t="s">
        <v>86</v>
      </c>
      <c r="F14" s="33">
        <v>10.66</v>
      </c>
      <c r="G14" s="33">
        <v>10.66</v>
      </c>
      <c r="H14" s="33">
        <v>0</v>
      </c>
      <c r="I14" s="105"/>
    </row>
    <row r="15" customFormat="1" ht="14.1" customHeight="1" spans="2:9">
      <c r="B15" s="76">
        <v>5</v>
      </c>
      <c r="C15" s="77"/>
      <c r="D15" s="79"/>
      <c r="E15" s="45" t="s">
        <v>86</v>
      </c>
      <c r="F15" s="33">
        <v>21.21</v>
      </c>
      <c r="G15" s="33">
        <v>21.21</v>
      </c>
      <c r="H15" s="33">
        <v>0</v>
      </c>
      <c r="I15" s="105"/>
    </row>
    <row r="16" customFormat="1" ht="14.1" customHeight="1" spans="2:9">
      <c r="B16" s="76">
        <v>6</v>
      </c>
      <c r="C16" s="77"/>
      <c r="D16" s="79"/>
      <c r="E16" s="45" t="s">
        <v>86</v>
      </c>
      <c r="F16" s="33">
        <v>56.86</v>
      </c>
      <c r="G16" s="33">
        <v>56.86</v>
      </c>
      <c r="H16" s="33">
        <v>0</v>
      </c>
      <c r="I16" s="105"/>
    </row>
    <row r="17" customFormat="1" ht="14.1" customHeight="1" spans="2:9">
      <c r="B17" s="76">
        <v>7</v>
      </c>
      <c r="C17" s="77"/>
      <c r="D17" s="79"/>
      <c r="E17" s="45" t="s">
        <v>111</v>
      </c>
      <c r="F17" s="33">
        <v>24</v>
      </c>
      <c r="G17" s="33">
        <v>24</v>
      </c>
      <c r="H17" s="33">
        <v>0</v>
      </c>
      <c r="I17" s="105"/>
    </row>
    <row r="18" customFormat="1" ht="14.1" customHeight="1" spans="2:9">
      <c r="B18" s="76">
        <v>8</v>
      </c>
      <c r="C18" s="77"/>
      <c r="D18" s="79"/>
      <c r="E18" s="45" t="s">
        <v>86</v>
      </c>
      <c r="F18" s="33">
        <v>49</v>
      </c>
      <c r="G18" s="33">
        <v>49</v>
      </c>
      <c r="H18" s="33">
        <v>0</v>
      </c>
      <c r="I18" s="105"/>
    </row>
    <row r="19" customFormat="1" ht="14.1" customHeight="1" spans="2:9">
      <c r="B19" s="76">
        <v>9</v>
      </c>
      <c r="C19" s="77"/>
      <c r="D19" s="79"/>
      <c r="E19" s="45" t="s">
        <v>112</v>
      </c>
      <c r="F19" s="33">
        <v>139.5</v>
      </c>
      <c r="G19" s="33">
        <v>139.5</v>
      </c>
      <c r="H19" s="33">
        <v>0</v>
      </c>
      <c r="I19" s="105" t="s">
        <v>113</v>
      </c>
    </row>
    <row r="20" customFormat="1" ht="14.1" customHeight="1" spans="2:9">
      <c r="B20" s="76">
        <v>10</v>
      </c>
      <c r="C20" s="77"/>
      <c r="D20" s="79"/>
      <c r="E20" s="45" t="s">
        <v>112</v>
      </c>
      <c r="F20" s="33">
        <v>139.5</v>
      </c>
      <c r="G20" s="33">
        <v>139.5</v>
      </c>
      <c r="H20" s="33">
        <v>0</v>
      </c>
      <c r="I20" s="105"/>
    </row>
    <row r="21" customFormat="1" ht="14.1" customHeight="1" spans="2:9">
      <c r="B21" s="76">
        <v>11</v>
      </c>
      <c r="C21" s="77"/>
      <c r="D21" s="79"/>
      <c r="E21" s="45" t="s">
        <v>112</v>
      </c>
      <c r="F21" s="33">
        <v>139.5</v>
      </c>
      <c r="G21" s="33">
        <v>139.5</v>
      </c>
      <c r="H21" s="33">
        <v>0</v>
      </c>
      <c r="I21" s="105"/>
    </row>
    <row r="22" customFormat="1" ht="20.1" customHeight="1" spans="2:9">
      <c r="B22" s="75" t="s">
        <v>51</v>
      </c>
      <c r="C22" s="80"/>
      <c r="D22" s="80"/>
      <c r="E22" s="90"/>
      <c r="F22" s="91">
        <f>SUM(F11:F21)</f>
        <v>1709.23</v>
      </c>
      <c r="G22" s="91">
        <f>SUM(G11:G21)</f>
        <v>1709.23</v>
      </c>
      <c r="H22" s="92">
        <f>SUM(H11:H21)</f>
        <v>0</v>
      </c>
      <c r="I22" s="101"/>
    </row>
    <row r="23" customFormat="1" ht="20.1" customHeight="1" spans="2:9">
      <c r="B23" s="72"/>
      <c r="C23" s="72"/>
      <c r="D23" s="72"/>
      <c r="E23" s="72"/>
      <c r="F23" s="72"/>
      <c r="G23" s="72"/>
      <c r="H23" s="93"/>
      <c r="I23" s="72"/>
    </row>
    <row r="24" customFormat="1" spans="2:9">
      <c r="B24" s="81" t="s">
        <v>79</v>
      </c>
      <c r="C24" s="81"/>
      <c r="D24" s="81"/>
      <c r="E24" s="81"/>
      <c r="F24" s="81" t="s">
        <v>89</v>
      </c>
      <c r="G24" s="81"/>
      <c r="H24" s="81"/>
      <c r="I24" s="81" t="s">
        <v>90</v>
      </c>
    </row>
    <row r="25" customFormat="1" ht="15" customHeight="1" spans="2:9">
      <c r="B25" s="82">
        <f>G22</f>
        <v>1709.23</v>
      </c>
      <c r="C25" s="82"/>
      <c r="D25" s="82"/>
      <c r="E25" s="82"/>
      <c r="F25" s="82">
        <f>H22</f>
        <v>0</v>
      </c>
      <c r="G25" s="82"/>
      <c r="H25" s="82"/>
      <c r="I25" s="102">
        <f>SUM(B25:H25)</f>
        <v>1709.23</v>
      </c>
    </row>
    <row r="26" customFormat="1" ht="20.1" customHeight="1" spans="2:9">
      <c r="B26" s="72"/>
      <c r="C26" s="72"/>
      <c r="D26" s="72"/>
      <c r="E26" s="72"/>
      <c r="F26" s="72"/>
      <c r="G26" s="72"/>
      <c r="H26" s="72"/>
      <c r="I26" s="72"/>
    </row>
    <row r="27" customFormat="1" ht="20.1" customHeight="1" spans="2:9">
      <c r="B27" s="72" t="s">
        <v>91</v>
      </c>
      <c r="C27" s="72"/>
      <c r="D27" s="72" t="s">
        <v>58</v>
      </c>
      <c r="E27" s="72" t="s">
        <v>59</v>
      </c>
      <c r="F27" s="72" t="s">
        <v>92</v>
      </c>
      <c r="G27" s="72"/>
      <c r="H27" s="72" t="s">
        <v>61</v>
      </c>
      <c r="I27" s="72"/>
    </row>
    <row r="28" customFormat="1" ht="6" customHeight="1"/>
    <row r="29" customFormat="1" ht="5.1" hidden="1" customHeight="1"/>
    <row r="30" customFormat="1" ht="15.95" customHeight="1" spans="1:9">
      <c r="A30" s="4" t="s">
        <v>93</v>
      </c>
      <c r="B30" s="4"/>
      <c r="C30" s="4"/>
      <c r="D30" s="4"/>
      <c r="E30" s="4"/>
      <c r="F30" s="4"/>
      <c r="G30" s="4"/>
      <c r="H30" s="4"/>
      <c r="I30" s="4"/>
    </row>
    <row r="32" customFormat="1" ht="15" customHeight="1" spans="2:9">
      <c r="B32" s="63"/>
      <c r="C32" s="64"/>
      <c r="D32" s="65" t="s">
        <v>63</v>
      </c>
      <c r="E32" s="86" t="s">
        <v>58</v>
      </c>
      <c r="F32" s="86"/>
      <c r="G32" s="65" t="s">
        <v>64</v>
      </c>
      <c r="H32" s="86" t="s">
        <v>65</v>
      </c>
      <c r="I32" s="97"/>
    </row>
    <row r="33" customFormat="1" ht="15" customHeight="1" spans="2:9">
      <c r="B33" s="66"/>
      <c r="C33" s="67"/>
      <c r="D33" s="68" t="s">
        <v>66</v>
      </c>
      <c r="E33" s="87" t="s">
        <v>106</v>
      </c>
      <c r="F33" s="87"/>
      <c r="G33" s="68" t="s">
        <v>68</v>
      </c>
      <c r="H33" s="87" t="s">
        <v>69</v>
      </c>
      <c r="I33" s="98"/>
    </row>
    <row r="34" customFormat="1" ht="15" customHeight="1" spans="2:9">
      <c r="B34" s="66"/>
      <c r="C34" s="67"/>
      <c r="D34" s="68" t="s">
        <v>70</v>
      </c>
      <c r="E34" s="87" t="s">
        <v>107</v>
      </c>
      <c r="F34" s="87"/>
      <c r="G34" s="68" t="s">
        <v>72</v>
      </c>
      <c r="H34" s="87" t="s">
        <v>73</v>
      </c>
      <c r="I34" s="98"/>
    </row>
    <row r="35" customFormat="1" ht="14.1" customHeight="1" spans="2:9">
      <c r="B35" s="69"/>
      <c r="C35" s="70"/>
      <c r="D35" s="71"/>
      <c r="E35" s="88"/>
      <c r="F35" s="88"/>
      <c r="G35" s="71" t="s">
        <v>74</v>
      </c>
      <c r="H35" s="89" t="s">
        <v>108</v>
      </c>
      <c r="I35" s="99"/>
    </row>
    <row r="37" customFormat="1" ht="15" customHeight="1" spans="2:9">
      <c r="B37" s="83"/>
      <c r="C37" s="83"/>
      <c r="D37" s="84" t="s">
        <v>94</v>
      </c>
      <c r="E37" s="83"/>
      <c r="F37" s="94" t="s">
        <v>95</v>
      </c>
      <c r="G37" s="94" t="s">
        <v>96</v>
      </c>
      <c r="H37" s="94" t="s">
        <v>51</v>
      </c>
      <c r="I37" s="103" t="s">
        <v>81</v>
      </c>
    </row>
    <row r="38" customFormat="1" ht="15.95" customHeight="1" spans="2:9">
      <c r="B38" s="83">
        <v>1</v>
      </c>
      <c r="C38" s="83"/>
      <c r="D38" s="85" t="s">
        <v>106</v>
      </c>
      <c r="E38" s="83"/>
      <c r="F38" s="94">
        <v>100</v>
      </c>
      <c r="G38" s="94">
        <v>1</v>
      </c>
      <c r="H38" s="95">
        <f>F38*G38</f>
        <v>100</v>
      </c>
      <c r="I38" s="104"/>
    </row>
    <row r="39" customFormat="1" ht="15.95" customHeight="1" spans="2:9">
      <c r="B39" s="83">
        <v>2</v>
      </c>
      <c r="C39" s="83"/>
      <c r="D39" s="85" t="s">
        <v>106</v>
      </c>
      <c r="E39" s="83"/>
      <c r="F39" s="94">
        <v>200</v>
      </c>
      <c r="G39" s="94">
        <v>1</v>
      </c>
      <c r="H39" s="95">
        <f>F39*G39</f>
        <v>200</v>
      </c>
      <c r="I39" s="104"/>
    </row>
    <row r="40" customFormat="1" ht="20.1" customHeight="1" spans="2:9">
      <c r="B40" s="75" t="s">
        <v>51</v>
      </c>
      <c r="C40" s="80"/>
      <c r="D40" s="80"/>
      <c r="E40" s="90"/>
      <c r="F40" s="91"/>
      <c r="G40" s="91">
        <f>SUM(G23:G39)</f>
        <v>2</v>
      </c>
      <c r="H40" s="92">
        <f>SUM(H38:H39)</f>
        <v>300</v>
      </c>
      <c r="I40" s="101"/>
    </row>
    <row r="41" customFormat="1" ht="20.1" customHeight="1" spans="2:9">
      <c r="B41" s="72" t="s">
        <v>91</v>
      </c>
      <c r="C41" s="72"/>
      <c r="D41" s="72" t="s">
        <v>58</v>
      </c>
      <c r="E41" s="72" t="s">
        <v>59</v>
      </c>
      <c r="F41" s="72" t="s">
        <v>92</v>
      </c>
      <c r="G41" s="72"/>
      <c r="H41" s="72" t="s">
        <v>61</v>
      </c>
      <c r="I41" s="72"/>
    </row>
  </sheetData>
  <mergeCells count="38">
    <mergeCell ref="B3:I3"/>
    <mergeCell ref="E5:F5"/>
    <mergeCell ref="H5:I5"/>
    <mergeCell ref="E6:F6"/>
    <mergeCell ref="H6:I6"/>
    <mergeCell ref="E7:F7"/>
    <mergeCell ref="H7:I7"/>
    <mergeCell ref="H8:I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E22"/>
    <mergeCell ref="B24:E24"/>
    <mergeCell ref="F24:H24"/>
    <mergeCell ref="B25:E25"/>
    <mergeCell ref="F25:H25"/>
    <mergeCell ref="A30:I30"/>
    <mergeCell ref="E32:F32"/>
    <mergeCell ref="H32:I32"/>
    <mergeCell ref="E33:F33"/>
    <mergeCell ref="H33:I33"/>
    <mergeCell ref="E34:F34"/>
    <mergeCell ref="H34:I34"/>
    <mergeCell ref="H35:I35"/>
    <mergeCell ref="B37:C37"/>
    <mergeCell ref="B38:C38"/>
    <mergeCell ref="B39:C39"/>
    <mergeCell ref="B40:E40"/>
    <mergeCell ref="D11:D21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6"/>
  <sheetViews>
    <sheetView topLeftCell="A8" workbookViewId="0">
      <selection activeCell="K10" sqref="K10"/>
    </sheetView>
  </sheetViews>
  <sheetFormatPr defaultColWidth="9" defaultRowHeight="12.8"/>
  <cols>
    <col min="1" max="1" width="1.5" customWidth="1"/>
    <col min="2" max="3" width="2.25" customWidth="1"/>
    <col min="4" max="4" width="9.25" customWidth="1"/>
    <col min="5" max="5" width="16.75" customWidth="1"/>
    <col min="6" max="6" width="10.375" customWidth="1"/>
    <col min="7" max="7" width="9.75" customWidth="1"/>
    <col min="8" max="8" width="13.4285714285714" customWidth="1"/>
    <col min="9" max="9" width="28.125" customWidth="1"/>
  </cols>
  <sheetData>
    <row r="1" customFormat="1" spans="2:9">
      <c r="B1" s="61"/>
      <c r="C1" s="61"/>
      <c r="D1" s="61"/>
      <c r="E1" s="61"/>
      <c r="F1" s="61"/>
      <c r="G1" s="61"/>
      <c r="H1" s="61"/>
      <c r="I1" s="61"/>
    </row>
    <row r="3" customFormat="1" ht="16.4" spans="2:9">
      <c r="B3" s="4" t="s">
        <v>105</v>
      </c>
      <c r="C3" s="4"/>
      <c r="D3" s="4"/>
      <c r="E3" s="4"/>
      <c r="F3" s="4"/>
      <c r="G3" s="4"/>
      <c r="H3" s="4"/>
      <c r="I3" s="4"/>
    </row>
    <row r="4" customFormat="1" ht="15.95" customHeight="1" spans="2:9">
      <c r="B4" s="62"/>
      <c r="C4" s="62"/>
      <c r="D4" s="62"/>
      <c r="E4" s="62"/>
      <c r="F4" s="62"/>
      <c r="G4" s="62"/>
      <c r="H4" s="62"/>
      <c r="I4" s="96"/>
    </row>
    <row r="5" customFormat="1" ht="21" customHeight="1" spans="2:9">
      <c r="B5" s="63"/>
      <c r="C5" s="64"/>
      <c r="D5" s="65" t="s">
        <v>63</v>
      </c>
      <c r="E5" s="86" t="s">
        <v>58</v>
      </c>
      <c r="F5" s="86"/>
      <c r="G5" s="65" t="s">
        <v>64</v>
      </c>
      <c r="H5" s="86" t="s">
        <v>65</v>
      </c>
      <c r="I5" s="97"/>
    </row>
    <row r="6" customFormat="1" ht="12.95" customHeight="1" spans="2:9">
      <c r="B6" s="66"/>
      <c r="C6" s="67"/>
      <c r="D6" s="68" t="s">
        <v>66</v>
      </c>
      <c r="E6" s="87" t="s">
        <v>106</v>
      </c>
      <c r="F6" s="87"/>
      <c r="G6" s="68" t="s">
        <v>68</v>
      </c>
      <c r="H6" s="87" t="s">
        <v>69</v>
      </c>
      <c r="I6" s="98"/>
    </row>
    <row r="7" customFormat="1" ht="12" customHeight="1" spans="2:9">
      <c r="B7" s="66"/>
      <c r="C7" s="67"/>
      <c r="D7" s="68" t="s">
        <v>70</v>
      </c>
      <c r="E7" s="87" t="s">
        <v>114</v>
      </c>
      <c r="F7" s="87"/>
      <c r="G7" s="68" t="s">
        <v>72</v>
      </c>
      <c r="H7" s="87" t="s">
        <v>73</v>
      </c>
      <c r="I7" s="98"/>
    </row>
    <row r="8" customFormat="1" ht="20.1" customHeight="1" spans="2:9">
      <c r="B8" s="69"/>
      <c r="C8" s="70"/>
      <c r="D8" s="71"/>
      <c r="E8" s="88"/>
      <c r="F8" s="88"/>
      <c r="G8" s="71" t="s">
        <v>74</v>
      </c>
      <c r="H8" s="89" t="s">
        <v>115</v>
      </c>
      <c r="I8" s="99"/>
    </row>
    <row r="9" customFormat="1" ht="18.95" customHeight="1" spans="2:9">
      <c r="B9" s="72"/>
      <c r="C9" s="72"/>
      <c r="D9" s="72"/>
      <c r="E9" s="72"/>
      <c r="F9" s="72"/>
      <c r="G9" s="72"/>
      <c r="H9" s="72"/>
      <c r="I9" s="72"/>
    </row>
    <row r="10" customFormat="1" ht="24" customHeight="1" spans="2:9">
      <c r="B10" s="73" t="s">
        <v>3</v>
      </c>
      <c r="C10" s="74"/>
      <c r="D10" s="75" t="s">
        <v>76</v>
      </c>
      <c r="E10" s="90" t="s">
        <v>77</v>
      </c>
      <c r="F10" s="81" t="s">
        <v>78</v>
      </c>
      <c r="G10" s="90" t="s">
        <v>79</v>
      </c>
      <c r="H10" s="90" t="s">
        <v>80</v>
      </c>
      <c r="I10" s="81" t="s">
        <v>81</v>
      </c>
    </row>
    <row r="11" customFormat="1" ht="18" customHeight="1" spans="2:9">
      <c r="B11" s="76">
        <v>1</v>
      </c>
      <c r="C11" s="77"/>
      <c r="D11" s="78" t="s">
        <v>82</v>
      </c>
      <c r="E11" s="45" t="s">
        <v>83</v>
      </c>
      <c r="F11" s="33">
        <v>640</v>
      </c>
      <c r="G11" s="33">
        <v>640</v>
      </c>
      <c r="H11" s="33">
        <v>0</v>
      </c>
      <c r="I11" s="105" t="s">
        <v>116</v>
      </c>
    </row>
    <row r="12" customFormat="1" ht="14.1" customHeight="1" spans="2:9">
      <c r="B12" s="76">
        <v>2</v>
      </c>
      <c r="C12" s="77"/>
      <c r="D12" s="79"/>
      <c r="E12" s="45" t="s">
        <v>117</v>
      </c>
      <c r="F12" s="33">
        <v>220</v>
      </c>
      <c r="G12" s="33">
        <v>220</v>
      </c>
      <c r="H12" s="33">
        <v>0</v>
      </c>
      <c r="I12" s="105"/>
    </row>
    <row r="13" customFormat="1" ht="14.1" customHeight="1" spans="2:9">
      <c r="B13" s="76">
        <v>3</v>
      </c>
      <c r="C13" s="77"/>
      <c r="D13" s="79"/>
      <c r="E13" s="45" t="s">
        <v>118</v>
      </c>
      <c r="F13" s="33">
        <v>80</v>
      </c>
      <c r="G13" s="33">
        <v>80</v>
      </c>
      <c r="H13" s="33">
        <v>0</v>
      </c>
      <c r="I13" s="105"/>
    </row>
    <row r="14" customFormat="1" ht="14.1" customHeight="1" spans="2:9">
      <c r="B14" s="76">
        <v>4</v>
      </c>
      <c r="C14" s="77"/>
      <c r="D14" s="79"/>
      <c r="E14" s="45" t="s">
        <v>87</v>
      </c>
      <c r="F14" s="33">
        <v>42.97</v>
      </c>
      <c r="G14" s="33">
        <v>42.97</v>
      </c>
      <c r="H14" s="33">
        <v>0</v>
      </c>
      <c r="I14" s="105"/>
    </row>
    <row r="15" customFormat="1" ht="14.1" customHeight="1" spans="2:9">
      <c r="B15" s="76">
        <v>5</v>
      </c>
      <c r="C15" s="77"/>
      <c r="D15" s="79"/>
      <c r="E15" s="107" t="s">
        <v>118</v>
      </c>
      <c r="F15" s="33">
        <v>60</v>
      </c>
      <c r="G15" s="33">
        <v>60</v>
      </c>
      <c r="H15" s="33">
        <v>0</v>
      </c>
      <c r="I15" s="105"/>
    </row>
    <row r="16" customFormat="1" ht="14.1" customHeight="1" spans="2:9">
      <c r="B16" s="76">
        <v>6</v>
      </c>
      <c r="C16" s="77"/>
      <c r="D16" s="106"/>
      <c r="E16" s="107" t="s">
        <v>118</v>
      </c>
      <c r="F16" s="33">
        <v>35</v>
      </c>
      <c r="G16" s="33">
        <v>35</v>
      </c>
      <c r="H16" s="33">
        <v>0</v>
      </c>
      <c r="I16" s="105"/>
    </row>
    <row r="17" customFormat="1" ht="20.1" customHeight="1" spans="2:9">
      <c r="B17" s="75" t="s">
        <v>51</v>
      </c>
      <c r="C17" s="80"/>
      <c r="D17" s="80"/>
      <c r="E17" s="90"/>
      <c r="F17" s="91">
        <f>SUM(F11:F16)</f>
        <v>1077.97</v>
      </c>
      <c r="G17" s="91">
        <f>SUM(G11:G16)</f>
        <v>1077.97</v>
      </c>
      <c r="H17" s="92">
        <f>SUM(H11:H14)</f>
        <v>0</v>
      </c>
      <c r="I17" s="101"/>
    </row>
    <row r="18" customFormat="1" ht="20.1" customHeight="1" spans="2:9">
      <c r="B18" s="72"/>
      <c r="C18" s="72"/>
      <c r="D18" s="72"/>
      <c r="E18" s="72"/>
      <c r="F18" s="72"/>
      <c r="G18" s="72"/>
      <c r="H18" s="93"/>
      <c r="I18" s="72"/>
    </row>
    <row r="19" customFormat="1" spans="2:9">
      <c r="B19" s="81" t="s">
        <v>79</v>
      </c>
      <c r="C19" s="81"/>
      <c r="D19" s="81"/>
      <c r="E19" s="81"/>
      <c r="F19" s="81" t="s">
        <v>89</v>
      </c>
      <c r="G19" s="81"/>
      <c r="H19" s="81"/>
      <c r="I19" s="81" t="s">
        <v>90</v>
      </c>
    </row>
    <row r="20" customFormat="1" ht="15" customHeight="1" spans="2:9">
      <c r="B20" s="82">
        <f>G17</f>
        <v>1077.97</v>
      </c>
      <c r="C20" s="82"/>
      <c r="D20" s="82"/>
      <c r="E20" s="82"/>
      <c r="F20" s="82">
        <f>H17</f>
        <v>0</v>
      </c>
      <c r="G20" s="82"/>
      <c r="H20" s="82"/>
      <c r="I20" s="102">
        <f>SUM(B20:H20)</f>
        <v>1077.97</v>
      </c>
    </row>
    <row r="21" customFormat="1" ht="20.1" customHeight="1" spans="2:9">
      <c r="B21" s="72"/>
      <c r="C21" s="72"/>
      <c r="D21" s="72"/>
      <c r="E21" s="72"/>
      <c r="F21" s="72"/>
      <c r="G21" s="72"/>
      <c r="H21" s="72"/>
      <c r="I21" s="72"/>
    </row>
    <row r="22" customFormat="1" ht="20.1" customHeight="1" spans="2:9">
      <c r="B22" s="72" t="s">
        <v>91</v>
      </c>
      <c r="C22" s="72"/>
      <c r="D22" s="72" t="s">
        <v>58</v>
      </c>
      <c r="E22" s="72" t="s">
        <v>59</v>
      </c>
      <c r="F22" s="72" t="s">
        <v>92</v>
      </c>
      <c r="G22" s="72"/>
      <c r="H22" s="72" t="s">
        <v>61</v>
      </c>
      <c r="I22" s="72"/>
    </row>
    <row r="23" customFormat="1" ht="6" customHeight="1"/>
    <row r="24" customFormat="1" ht="5.1" hidden="1" customHeight="1"/>
    <row r="25" customFormat="1" ht="15.95" customHeight="1" spans="1:9">
      <c r="A25" s="4" t="s">
        <v>93</v>
      </c>
      <c r="B25" s="4"/>
      <c r="C25" s="4"/>
      <c r="D25" s="4"/>
      <c r="E25" s="4"/>
      <c r="F25" s="4"/>
      <c r="G25" s="4"/>
      <c r="H25" s="4"/>
      <c r="I25" s="4"/>
    </row>
    <row r="27" customFormat="1" ht="15" customHeight="1" spans="2:9">
      <c r="B27" s="63"/>
      <c r="C27" s="64"/>
      <c r="D27" s="65" t="s">
        <v>63</v>
      </c>
      <c r="E27" s="86" t="s">
        <v>58</v>
      </c>
      <c r="F27" s="86"/>
      <c r="G27" s="65" t="s">
        <v>64</v>
      </c>
      <c r="H27" s="86" t="s">
        <v>65</v>
      </c>
      <c r="I27" s="97"/>
    </row>
    <row r="28" customFormat="1" ht="15" customHeight="1" spans="2:9">
      <c r="B28" s="66"/>
      <c r="C28" s="67"/>
      <c r="D28" s="68" t="s">
        <v>66</v>
      </c>
      <c r="E28" s="87" t="s">
        <v>106</v>
      </c>
      <c r="F28" s="87"/>
      <c r="G28" s="68" t="s">
        <v>68</v>
      </c>
      <c r="H28" s="87" t="s">
        <v>69</v>
      </c>
      <c r="I28" s="98"/>
    </row>
    <row r="29" customFormat="1" ht="15" customHeight="1" spans="2:9">
      <c r="B29" s="66"/>
      <c r="C29" s="67"/>
      <c r="D29" s="68" t="s">
        <v>70</v>
      </c>
      <c r="E29" s="87" t="s">
        <v>114</v>
      </c>
      <c r="F29" s="87"/>
      <c r="G29" s="68" t="s">
        <v>72</v>
      </c>
      <c r="H29" s="87" t="s">
        <v>73</v>
      </c>
      <c r="I29" s="98"/>
    </row>
    <row r="30" customFormat="1" ht="14.1" customHeight="1" spans="2:9">
      <c r="B30" s="69"/>
      <c r="C30" s="70"/>
      <c r="D30" s="71"/>
      <c r="E30" s="88"/>
      <c r="F30" s="88"/>
      <c r="G30" s="71" t="s">
        <v>74</v>
      </c>
      <c r="H30" s="89" t="s">
        <v>115</v>
      </c>
      <c r="I30" s="99"/>
    </row>
    <row r="32" customFormat="1" ht="15" customHeight="1" spans="2:9">
      <c r="B32" s="83"/>
      <c r="C32" s="83"/>
      <c r="D32" s="84" t="s">
        <v>94</v>
      </c>
      <c r="E32" s="83"/>
      <c r="F32" s="94" t="s">
        <v>95</v>
      </c>
      <c r="G32" s="94" t="s">
        <v>96</v>
      </c>
      <c r="H32" s="94" t="s">
        <v>51</v>
      </c>
      <c r="I32" s="103" t="s">
        <v>81</v>
      </c>
    </row>
    <row r="33" customFormat="1" ht="15.95" customHeight="1" spans="2:9">
      <c r="B33" s="83">
        <v>1</v>
      </c>
      <c r="C33" s="83"/>
      <c r="D33" s="85" t="s">
        <v>106</v>
      </c>
      <c r="E33" s="83"/>
      <c r="F33" s="94">
        <v>100</v>
      </c>
      <c r="G33" s="94">
        <v>1</v>
      </c>
      <c r="H33" s="95">
        <f>F33*G33</f>
        <v>100</v>
      </c>
      <c r="I33" s="104"/>
    </row>
    <row r="34" customFormat="1" ht="15.95" customHeight="1" spans="2:9">
      <c r="B34" s="83">
        <v>2</v>
      </c>
      <c r="C34" s="83"/>
      <c r="D34" s="85" t="s">
        <v>106</v>
      </c>
      <c r="E34" s="83"/>
      <c r="F34" s="94">
        <v>200</v>
      </c>
      <c r="G34" s="94">
        <v>1</v>
      </c>
      <c r="H34" s="95">
        <f>F34*G34</f>
        <v>200</v>
      </c>
      <c r="I34" s="104"/>
    </row>
    <row r="35" customFormat="1" ht="20.1" customHeight="1" spans="2:9">
      <c r="B35" s="75" t="s">
        <v>51</v>
      </c>
      <c r="C35" s="80"/>
      <c r="D35" s="80"/>
      <c r="E35" s="90"/>
      <c r="F35" s="91"/>
      <c r="G35" s="91">
        <f>SUM(G18:G34)</f>
        <v>2</v>
      </c>
      <c r="H35" s="92">
        <f>SUM(H33:H34)</f>
        <v>300</v>
      </c>
      <c r="I35" s="101"/>
    </row>
    <row r="36" customFormat="1" ht="20.1" customHeight="1" spans="2:9">
      <c r="B36" s="72" t="s">
        <v>91</v>
      </c>
      <c r="C36" s="72"/>
      <c r="D36" s="72" t="s">
        <v>58</v>
      </c>
      <c r="E36" s="72" t="s">
        <v>59</v>
      </c>
      <c r="F36" s="72" t="s">
        <v>92</v>
      </c>
      <c r="G36" s="72"/>
      <c r="H36" s="72" t="s">
        <v>61</v>
      </c>
      <c r="I36" s="72"/>
    </row>
  </sheetData>
  <mergeCells count="33">
    <mergeCell ref="B3:I3"/>
    <mergeCell ref="E5:F5"/>
    <mergeCell ref="H5:I5"/>
    <mergeCell ref="E6:F6"/>
    <mergeCell ref="H6:I6"/>
    <mergeCell ref="E7:F7"/>
    <mergeCell ref="H7:I7"/>
    <mergeCell ref="H8:I8"/>
    <mergeCell ref="B10:C10"/>
    <mergeCell ref="B11:C11"/>
    <mergeCell ref="B12:C12"/>
    <mergeCell ref="B13:C13"/>
    <mergeCell ref="B14:C14"/>
    <mergeCell ref="B15:C15"/>
    <mergeCell ref="B16:C16"/>
    <mergeCell ref="B17:E17"/>
    <mergeCell ref="B19:E19"/>
    <mergeCell ref="F19:H19"/>
    <mergeCell ref="B20:E20"/>
    <mergeCell ref="F20:H20"/>
    <mergeCell ref="A25:I25"/>
    <mergeCell ref="E27:F27"/>
    <mergeCell ref="H27:I27"/>
    <mergeCell ref="E28:F28"/>
    <mergeCell ref="H28:I28"/>
    <mergeCell ref="E29:F29"/>
    <mergeCell ref="H29:I29"/>
    <mergeCell ref="H30:I30"/>
    <mergeCell ref="B32:C32"/>
    <mergeCell ref="B33:C33"/>
    <mergeCell ref="B34:C34"/>
    <mergeCell ref="B35:E35"/>
    <mergeCell ref="D11:D16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5"/>
  <sheetViews>
    <sheetView topLeftCell="A6" workbookViewId="0">
      <selection activeCell="I16" sqref="I16"/>
    </sheetView>
  </sheetViews>
  <sheetFormatPr defaultColWidth="9" defaultRowHeight="12.8"/>
  <cols>
    <col min="1" max="1" width="1.5" customWidth="1"/>
    <col min="2" max="3" width="2.25" customWidth="1"/>
    <col min="4" max="4" width="9.25" customWidth="1"/>
    <col min="5" max="5" width="16.75" customWidth="1"/>
    <col min="6" max="6" width="10.375" customWidth="1"/>
    <col min="7" max="7" width="9.75" customWidth="1"/>
    <col min="8" max="8" width="13.4285714285714" customWidth="1"/>
    <col min="9" max="9" width="28.125" customWidth="1"/>
  </cols>
  <sheetData>
    <row r="1" customFormat="1" spans="2:9">
      <c r="B1" s="61"/>
      <c r="C1" s="61"/>
      <c r="D1" s="61"/>
      <c r="E1" s="61"/>
      <c r="F1" s="61"/>
      <c r="G1" s="61"/>
      <c r="H1" s="61"/>
      <c r="I1" s="61"/>
    </row>
    <row r="3" customFormat="1" ht="16.4" spans="2:9">
      <c r="B3" s="4" t="s">
        <v>62</v>
      </c>
      <c r="C3" s="4"/>
      <c r="D3" s="4"/>
      <c r="E3" s="4"/>
      <c r="F3" s="4"/>
      <c r="G3" s="4"/>
      <c r="H3" s="4"/>
      <c r="I3" s="4"/>
    </row>
    <row r="4" customFormat="1" ht="15.95" customHeight="1" spans="2:9">
      <c r="B4" s="62"/>
      <c r="C4" s="62"/>
      <c r="D4" s="62"/>
      <c r="E4" s="62"/>
      <c r="F4" s="62"/>
      <c r="G4" s="62"/>
      <c r="H4" s="62"/>
      <c r="I4" s="96"/>
    </row>
    <row r="5" customFormat="1" ht="21" customHeight="1" spans="2:9">
      <c r="B5" s="63"/>
      <c r="C5" s="64"/>
      <c r="D5" s="65" t="s">
        <v>63</v>
      </c>
      <c r="E5" s="86" t="s">
        <v>58</v>
      </c>
      <c r="F5" s="86"/>
      <c r="G5" s="65" t="s">
        <v>64</v>
      </c>
      <c r="H5" s="86" t="s">
        <v>65</v>
      </c>
      <c r="I5" s="97"/>
    </row>
    <row r="6" customFormat="1" ht="12.95" customHeight="1" spans="2:9">
      <c r="B6" s="66"/>
      <c r="C6" s="67"/>
      <c r="D6" s="68" t="s">
        <v>66</v>
      </c>
      <c r="E6" s="87" t="s">
        <v>119</v>
      </c>
      <c r="F6" s="87"/>
      <c r="G6" s="68" t="s">
        <v>68</v>
      </c>
      <c r="H6" s="87" t="s">
        <v>69</v>
      </c>
      <c r="I6" s="98"/>
    </row>
    <row r="7" customFormat="1" ht="12" customHeight="1" spans="2:9">
      <c r="B7" s="66"/>
      <c r="C7" s="67"/>
      <c r="D7" s="68" t="s">
        <v>70</v>
      </c>
      <c r="E7" s="87" t="s">
        <v>120</v>
      </c>
      <c r="F7" s="87"/>
      <c r="G7" s="68" t="s">
        <v>72</v>
      </c>
      <c r="H7" s="87" t="s">
        <v>73</v>
      </c>
      <c r="I7" s="98"/>
    </row>
    <row r="8" customFormat="1" ht="20.1" customHeight="1" spans="2:9">
      <c r="B8" s="69"/>
      <c r="C8" s="70"/>
      <c r="D8" s="71"/>
      <c r="E8" s="88"/>
      <c r="F8" s="88"/>
      <c r="G8" s="71" t="s">
        <v>74</v>
      </c>
      <c r="H8" s="89"/>
      <c r="I8" s="99"/>
    </row>
    <row r="9" customFormat="1" ht="18.95" customHeight="1" spans="2:9">
      <c r="B9" s="72"/>
      <c r="C9" s="72"/>
      <c r="D9" s="72"/>
      <c r="E9" s="72"/>
      <c r="F9" s="72"/>
      <c r="G9" s="72"/>
      <c r="H9" s="72"/>
      <c r="I9" s="72"/>
    </row>
    <row r="10" customFormat="1" ht="24" customHeight="1" spans="2:9">
      <c r="B10" s="73" t="s">
        <v>3</v>
      </c>
      <c r="C10" s="74"/>
      <c r="D10" s="75" t="s">
        <v>76</v>
      </c>
      <c r="E10" s="90" t="s">
        <v>77</v>
      </c>
      <c r="F10" s="81" t="s">
        <v>78</v>
      </c>
      <c r="G10" s="90" t="s">
        <v>79</v>
      </c>
      <c r="H10" s="90" t="s">
        <v>80</v>
      </c>
      <c r="I10" s="81" t="s">
        <v>81</v>
      </c>
    </row>
    <row r="11" customFormat="1" ht="18" customHeight="1" spans="2:9">
      <c r="B11" s="76">
        <v>1</v>
      </c>
      <c r="C11" s="77"/>
      <c r="D11" s="78" t="s">
        <v>82</v>
      </c>
      <c r="E11" s="45" t="s">
        <v>121</v>
      </c>
      <c r="F11" s="33">
        <v>70.43</v>
      </c>
      <c r="G11" s="33">
        <v>70.43</v>
      </c>
      <c r="H11" s="33">
        <v>0</v>
      </c>
      <c r="I11" s="105"/>
    </row>
    <row r="12" customFormat="1" ht="18" customHeight="1" spans="2:9">
      <c r="B12" s="76">
        <v>2</v>
      </c>
      <c r="C12" s="77"/>
      <c r="D12" s="79"/>
      <c r="E12" s="45" t="s">
        <v>121</v>
      </c>
      <c r="F12" s="33">
        <v>71.41</v>
      </c>
      <c r="G12" s="33">
        <v>71.41</v>
      </c>
      <c r="H12" s="33">
        <v>0</v>
      </c>
      <c r="I12" s="105"/>
    </row>
    <row r="13" customFormat="1" ht="18" customHeight="1" spans="2:9">
      <c r="B13" s="76">
        <v>3</v>
      </c>
      <c r="C13" s="77"/>
      <c r="D13" s="79"/>
      <c r="E13" s="45" t="s">
        <v>121</v>
      </c>
      <c r="F13" s="33">
        <v>55.6</v>
      </c>
      <c r="G13" s="33">
        <v>55.6</v>
      </c>
      <c r="H13" s="33">
        <v>0</v>
      </c>
      <c r="I13" s="105"/>
    </row>
    <row r="14" customFormat="1" ht="18" customHeight="1" spans="2:9">
      <c r="B14" s="76">
        <v>4</v>
      </c>
      <c r="C14" s="77"/>
      <c r="D14" s="79"/>
      <c r="E14" s="45" t="s">
        <v>122</v>
      </c>
      <c r="F14" s="33">
        <v>558</v>
      </c>
      <c r="G14" s="33">
        <v>558</v>
      </c>
      <c r="H14" s="33">
        <v>0</v>
      </c>
      <c r="I14" s="105"/>
    </row>
    <row r="15" customFormat="1" ht="18" customHeight="1" spans="2:9">
      <c r="B15" s="76">
        <v>5</v>
      </c>
      <c r="C15" s="77"/>
      <c r="D15" s="79"/>
      <c r="E15" s="45" t="s">
        <v>123</v>
      </c>
      <c r="F15" s="33">
        <v>590</v>
      </c>
      <c r="G15" s="33">
        <v>590</v>
      </c>
      <c r="H15" s="33">
        <v>0</v>
      </c>
      <c r="I15" s="105"/>
    </row>
    <row r="16" customFormat="1" ht="20.1" customHeight="1" spans="2:9">
      <c r="B16" s="75" t="s">
        <v>51</v>
      </c>
      <c r="C16" s="80"/>
      <c r="D16" s="80"/>
      <c r="E16" s="90"/>
      <c r="F16" s="91">
        <f>SUM(F11:F15)</f>
        <v>1345.44</v>
      </c>
      <c r="G16" s="91">
        <f>SUM(G11:G15)</f>
        <v>1345.44</v>
      </c>
      <c r="H16" s="92">
        <f>SUM(H11:H15)</f>
        <v>0</v>
      </c>
      <c r="I16" s="101"/>
    </row>
    <row r="17" customFormat="1" ht="20.1" customHeight="1" spans="2:9">
      <c r="B17" s="72"/>
      <c r="C17" s="72"/>
      <c r="D17" s="72"/>
      <c r="E17" s="72"/>
      <c r="F17" s="72"/>
      <c r="G17" s="72"/>
      <c r="H17" s="93"/>
      <c r="I17" s="72"/>
    </row>
    <row r="18" customFormat="1" spans="2:9">
      <c r="B18" s="81" t="s">
        <v>79</v>
      </c>
      <c r="C18" s="81"/>
      <c r="D18" s="81"/>
      <c r="E18" s="81"/>
      <c r="F18" s="81" t="s">
        <v>89</v>
      </c>
      <c r="G18" s="81"/>
      <c r="H18" s="81"/>
      <c r="I18" s="81" t="s">
        <v>90</v>
      </c>
    </row>
    <row r="19" customFormat="1" ht="15" customHeight="1" spans="2:9">
      <c r="B19" s="82">
        <f>G16</f>
        <v>1345.44</v>
      </c>
      <c r="C19" s="82"/>
      <c r="D19" s="82"/>
      <c r="E19" s="82"/>
      <c r="F19" s="82">
        <f>H16</f>
        <v>0</v>
      </c>
      <c r="G19" s="82"/>
      <c r="H19" s="82"/>
      <c r="I19" s="102">
        <f>SUM(B19:H19)</f>
        <v>1345.44</v>
      </c>
    </row>
    <row r="20" customFormat="1" ht="20.1" customHeight="1" spans="2:9">
      <c r="B20" s="72"/>
      <c r="C20" s="72"/>
      <c r="D20" s="72"/>
      <c r="E20" s="72"/>
      <c r="F20" s="72"/>
      <c r="G20" s="72"/>
      <c r="H20" s="72"/>
      <c r="I20" s="72"/>
    </row>
    <row r="21" customFormat="1" ht="20.1" customHeight="1" spans="2:9">
      <c r="B21" s="72" t="s">
        <v>91</v>
      </c>
      <c r="C21" s="72"/>
      <c r="D21" s="72" t="s">
        <v>58</v>
      </c>
      <c r="E21" s="72" t="s">
        <v>59</v>
      </c>
      <c r="F21" s="72" t="s">
        <v>92</v>
      </c>
      <c r="G21" s="72"/>
      <c r="H21" s="72" t="s">
        <v>61</v>
      </c>
      <c r="I21" s="72"/>
    </row>
    <row r="22" customFormat="1" ht="6" customHeight="1"/>
    <row r="23" customFormat="1" ht="5.1" hidden="1" customHeight="1"/>
    <row r="24" customFormat="1" ht="15.95" customHeight="1" spans="1:9">
      <c r="A24" s="4" t="s">
        <v>93</v>
      </c>
      <c r="B24" s="4"/>
      <c r="C24" s="4"/>
      <c r="D24" s="4"/>
      <c r="E24" s="4"/>
      <c r="F24" s="4"/>
      <c r="G24" s="4"/>
      <c r="H24" s="4"/>
      <c r="I24" s="4"/>
    </row>
    <row r="26" customFormat="1" ht="15" customHeight="1" spans="2:9">
      <c r="B26" s="63"/>
      <c r="C26" s="64"/>
      <c r="D26" s="65" t="s">
        <v>63</v>
      </c>
      <c r="E26" s="86" t="s">
        <v>58</v>
      </c>
      <c r="F26" s="86"/>
      <c r="G26" s="65" t="s">
        <v>64</v>
      </c>
      <c r="H26" s="86" t="s">
        <v>65</v>
      </c>
      <c r="I26" s="97"/>
    </row>
    <row r="27" customFormat="1" ht="15" customHeight="1" spans="2:9">
      <c r="B27" s="66"/>
      <c r="C27" s="67"/>
      <c r="D27" s="68" t="s">
        <v>66</v>
      </c>
      <c r="E27" s="87" t="s">
        <v>119</v>
      </c>
      <c r="F27" s="87"/>
      <c r="G27" s="68" t="s">
        <v>68</v>
      </c>
      <c r="H27" s="87" t="s">
        <v>69</v>
      </c>
      <c r="I27" s="98"/>
    </row>
    <row r="28" customFormat="1" ht="15" customHeight="1" spans="2:9">
      <c r="B28" s="66"/>
      <c r="C28" s="67"/>
      <c r="D28" s="68" t="s">
        <v>70</v>
      </c>
      <c r="E28" s="87" t="s">
        <v>120</v>
      </c>
      <c r="F28" s="87"/>
      <c r="G28" s="68" t="s">
        <v>72</v>
      </c>
      <c r="H28" s="87" t="s">
        <v>73</v>
      </c>
      <c r="I28" s="98"/>
    </row>
    <row r="29" customFormat="1" ht="14.1" customHeight="1" spans="2:9">
      <c r="B29" s="69"/>
      <c r="C29" s="70"/>
      <c r="D29" s="71"/>
      <c r="E29" s="88"/>
      <c r="F29" s="88"/>
      <c r="G29" s="71" t="s">
        <v>74</v>
      </c>
      <c r="H29" s="89"/>
      <c r="I29" s="99"/>
    </row>
    <row r="31" customFormat="1" ht="15" customHeight="1" spans="2:9">
      <c r="B31" s="83"/>
      <c r="C31" s="83"/>
      <c r="D31" s="84" t="s">
        <v>94</v>
      </c>
      <c r="E31" s="83"/>
      <c r="F31" s="94" t="s">
        <v>95</v>
      </c>
      <c r="G31" s="94" t="s">
        <v>96</v>
      </c>
      <c r="H31" s="94" t="s">
        <v>51</v>
      </c>
      <c r="I31" s="103" t="s">
        <v>81</v>
      </c>
    </row>
    <row r="32" customFormat="1" ht="15.95" customHeight="1" spans="2:9">
      <c r="B32" s="83">
        <v>1</v>
      </c>
      <c r="C32" s="83"/>
      <c r="D32" s="85" t="s">
        <v>119</v>
      </c>
      <c r="E32" s="83"/>
      <c r="F32" s="94"/>
      <c r="G32" s="94"/>
      <c r="H32" s="95"/>
      <c r="I32" s="104"/>
    </row>
    <row r="33" customFormat="1" ht="15.95" customHeight="1" spans="2:9">
      <c r="B33" s="83">
        <v>2</v>
      </c>
      <c r="C33" s="83"/>
      <c r="D33" s="85" t="s">
        <v>119</v>
      </c>
      <c r="E33" s="83"/>
      <c r="F33" s="94"/>
      <c r="G33" s="94"/>
      <c r="H33" s="95"/>
      <c r="I33" s="104"/>
    </row>
    <row r="34" customFormat="1" ht="20.1" customHeight="1" spans="2:9">
      <c r="B34" s="75" t="s">
        <v>51</v>
      </c>
      <c r="C34" s="80"/>
      <c r="D34" s="80"/>
      <c r="E34" s="90"/>
      <c r="F34" s="91"/>
      <c r="G34" s="91">
        <f>SUM(G17:G33)</f>
        <v>0</v>
      </c>
      <c r="H34" s="92">
        <f>SUM(H32:H33)</f>
        <v>0</v>
      </c>
      <c r="I34" s="101"/>
    </row>
    <row r="35" customFormat="1" ht="20.1" customHeight="1" spans="2:9">
      <c r="B35" s="72" t="s">
        <v>91</v>
      </c>
      <c r="C35" s="72"/>
      <c r="D35" s="72" t="s">
        <v>58</v>
      </c>
      <c r="E35" s="72" t="s">
        <v>59</v>
      </c>
      <c r="F35" s="72" t="s">
        <v>92</v>
      </c>
      <c r="G35" s="72"/>
      <c r="H35" s="72" t="s">
        <v>61</v>
      </c>
      <c r="I35" s="72"/>
    </row>
  </sheetData>
  <mergeCells count="32">
    <mergeCell ref="B3:I3"/>
    <mergeCell ref="E5:F5"/>
    <mergeCell ref="H5:I5"/>
    <mergeCell ref="E6:F6"/>
    <mergeCell ref="H6:I6"/>
    <mergeCell ref="E7:F7"/>
    <mergeCell ref="H7:I7"/>
    <mergeCell ref="H8:I8"/>
    <mergeCell ref="B10:C10"/>
    <mergeCell ref="B11:C11"/>
    <mergeCell ref="B12:C12"/>
    <mergeCell ref="B13:C13"/>
    <mergeCell ref="B14:C14"/>
    <mergeCell ref="B15:C15"/>
    <mergeCell ref="B16:E16"/>
    <mergeCell ref="B18:E18"/>
    <mergeCell ref="F18:H18"/>
    <mergeCell ref="B19:E19"/>
    <mergeCell ref="F19:H19"/>
    <mergeCell ref="A24:I24"/>
    <mergeCell ref="E26:F26"/>
    <mergeCell ref="H26:I26"/>
    <mergeCell ref="E27:F27"/>
    <mergeCell ref="H27:I27"/>
    <mergeCell ref="E28:F28"/>
    <mergeCell ref="H28:I28"/>
    <mergeCell ref="H29:I29"/>
    <mergeCell ref="B31:C31"/>
    <mergeCell ref="B32:C32"/>
    <mergeCell ref="B33:C33"/>
    <mergeCell ref="B34:E34"/>
    <mergeCell ref="D11:D15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6"/>
  <sheetViews>
    <sheetView topLeftCell="A7" workbookViewId="0">
      <selection activeCell="E11" sqref="E11:E16"/>
    </sheetView>
  </sheetViews>
  <sheetFormatPr defaultColWidth="9" defaultRowHeight="12.8"/>
  <cols>
    <col min="1" max="1" width="1.5" customWidth="1"/>
    <col min="2" max="3" width="2.25" customWidth="1"/>
    <col min="4" max="4" width="9.25" customWidth="1"/>
    <col min="5" max="5" width="16.75" customWidth="1"/>
    <col min="6" max="6" width="10.375" customWidth="1"/>
    <col min="7" max="7" width="9.75" customWidth="1"/>
    <col min="8" max="8" width="13.4285714285714" customWidth="1"/>
    <col min="9" max="9" width="28.125" customWidth="1"/>
  </cols>
  <sheetData>
    <row r="1" customFormat="1" spans="2:9">
      <c r="B1" s="61"/>
      <c r="C1" s="61"/>
      <c r="D1" s="61"/>
      <c r="E1" s="61"/>
      <c r="F1" s="61"/>
      <c r="G1" s="61"/>
      <c r="H1" s="61"/>
      <c r="I1" s="61"/>
    </row>
    <row r="3" customFormat="1" ht="16.4" spans="2:9">
      <c r="B3" s="4" t="s">
        <v>105</v>
      </c>
      <c r="C3" s="4"/>
      <c r="D3" s="4"/>
      <c r="E3" s="4"/>
      <c r="F3" s="4"/>
      <c r="G3" s="4"/>
      <c r="H3" s="4"/>
      <c r="I3" s="4"/>
    </row>
    <row r="4" customFormat="1" ht="15.95" customHeight="1" spans="2:9">
      <c r="B4" s="62"/>
      <c r="C4" s="62"/>
      <c r="D4" s="62"/>
      <c r="E4" s="62"/>
      <c r="F4" s="62"/>
      <c r="G4" s="62"/>
      <c r="H4" s="62"/>
      <c r="I4" s="96"/>
    </row>
    <row r="5" customFormat="1" ht="21" customHeight="1" spans="2:9">
      <c r="B5" s="63"/>
      <c r="C5" s="64"/>
      <c r="D5" s="65" t="s">
        <v>63</v>
      </c>
      <c r="E5" s="86" t="s">
        <v>58</v>
      </c>
      <c r="F5" s="86"/>
      <c r="G5" s="65" t="s">
        <v>64</v>
      </c>
      <c r="H5" s="86" t="s">
        <v>65</v>
      </c>
      <c r="I5" s="97"/>
    </row>
    <row r="6" customFormat="1" ht="12.95" customHeight="1" spans="2:9">
      <c r="B6" s="66"/>
      <c r="C6" s="67"/>
      <c r="D6" s="68" t="s">
        <v>66</v>
      </c>
      <c r="E6" s="87" t="s">
        <v>124</v>
      </c>
      <c r="F6" s="87"/>
      <c r="G6" s="68" t="s">
        <v>68</v>
      </c>
      <c r="H6" s="87" t="s">
        <v>69</v>
      </c>
      <c r="I6" s="98"/>
    </row>
    <row r="7" customFormat="1" ht="12" customHeight="1" spans="2:9">
      <c r="B7" s="66"/>
      <c r="C7" s="67"/>
      <c r="D7" s="68" t="s">
        <v>70</v>
      </c>
      <c r="E7" s="87" t="s">
        <v>107</v>
      </c>
      <c r="F7" s="87"/>
      <c r="G7" s="68" t="s">
        <v>72</v>
      </c>
      <c r="H7" s="87" t="s">
        <v>73</v>
      </c>
      <c r="I7" s="98"/>
    </row>
    <row r="8" customFormat="1" ht="20.1" customHeight="1" spans="2:9">
      <c r="B8" s="69"/>
      <c r="C8" s="70"/>
      <c r="D8" s="71"/>
      <c r="E8" s="88"/>
      <c r="F8" s="88"/>
      <c r="G8" s="71" t="s">
        <v>74</v>
      </c>
      <c r="H8" s="89" t="s">
        <v>125</v>
      </c>
      <c r="I8" s="99"/>
    </row>
    <row r="9" customFormat="1" ht="18.95" customHeight="1" spans="2:9">
      <c r="B9" s="72"/>
      <c r="C9" s="72"/>
      <c r="D9" s="72"/>
      <c r="E9" s="72"/>
      <c r="F9" s="72"/>
      <c r="G9" s="72"/>
      <c r="H9" s="72"/>
      <c r="I9" s="72"/>
    </row>
    <row r="10" customFormat="1" ht="24" customHeight="1" spans="2:9">
      <c r="B10" s="73" t="s">
        <v>3</v>
      </c>
      <c r="C10" s="74"/>
      <c r="D10" s="75" t="s">
        <v>76</v>
      </c>
      <c r="E10" s="90" t="s">
        <v>77</v>
      </c>
      <c r="F10" s="81" t="s">
        <v>78</v>
      </c>
      <c r="G10" s="90" t="s">
        <v>79</v>
      </c>
      <c r="H10" s="90" t="s">
        <v>80</v>
      </c>
      <c r="I10" s="81" t="s">
        <v>81</v>
      </c>
    </row>
    <row r="11" customFormat="1" ht="18" customHeight="1" spans="2:9">
      <c r="B11" s="76">
        <v>1</v>
      </c>
      <c r="C11" s="77"/>
      <c r="D11" s="78" t="s">
        <v>43</v>
      </c>
      <c r="E11" s="45" t="s">
        <v>126</v>
      </c>
      <c r="F11" s="33">
        <v>500.5</v>
      </c>
      <c r="G11" s="33">
        <v>500.5</v>
      </c>
      <c r="H11" s="33">
        <v>0</v>
      </c>
      <c r="I11" s="100"/>
    </row>
    <row r="12" customFormat="1" ht="14.1" customHeight="1" spans="2:9">
      <c r="B12" s="76">
        <v>2</v>
      </c>
      <c r="C12" s="77"/>
      <c r="D12" s="79"/>
      <c r="E12" s="45" t="s">
        <v>127</v>
      </c>
      <c r="F12" s="33">
        <v>590</v>
      </c>
      <c r="G12" s="33">
        <v>590</v>
      </c>
      <c r="H12" s="33">
        <v>0</v>
      </c>
      <c r="I12" s="100"/>
    </row>
    <row r="13" customFormat="1" ht="14.1" customHeight="1" spans="2:9">
      <c r="B13" s="76">
        <v>3</v>
      </c>
      <c r="C13" s="77"/>
      <c r="D13" s="79"/>
      <c r="E13" s="45" t="s">
        <v>128</v>
      </c>
      <c r="F13" s="33">
        <v>1930</v>
      </c>
      <c r="G13" s="33">
        <v>1930</v>
      </c>
      <c r="H13" s="33">
        <v>0</v>
      </c>
      <c r="I13" s="100"/>
    </row>
    <row r="14" customFormat="1" ht="14.1" customHeight="1" spans="2:9">
      <c r="B14" s="76">
        <v>4</v>
      </c>
      <c r="C14" s="77"/>
      <c r="D14" s="79"/>
      <c r="E14" s="45" t="s">
        <v>129</v>
      </c>
      <c r="F14" s="33">
        <v>600</v>
      </c>
      <c r="G14" s="33">
        <v>600</v>
      </c>
      <c r="H14" s="33">
        <v>0</v>
      </c>
      <c r="I14" s="100"/>
    </row>
    <row r="15" customFormat="1" ht="14.1" customHeight="1" spans="2:9">
      <c r="B15" s="76">
        <v>5</v>
      </c>
      <c r="C15" s="77"/>
      <c r="D15" s="79"/>
      <c r="E15" s="45" t="s">
        <v>130</v>
      </c>
      <c r="F15" s="33">
        <v>383.6</v>
      </c>
      <c r="G15" s="33">
        <v>383.6</v>
      </c>
      <c r="H15" s="33">
        <v>0</v>
      </c>
      <c r="I15" s="100"/>
    </row>
    <row r="16" customFormat="1" ht="14.1" customHeight="1" spans="2:9">
      <c r="B16" s="76">
        <v>6</v>
      </c>
      <c r="C16" s="77"/>
      <c r="D16" s="79"/>
      <c r="E16" s="45" t="s">
        <v>131</v>
      </c>
      <c r="F16" s="33">
        <v>4047.94</v>
      </c>
      <c r="G16" s="33">
        <v>4047.94</v>
      </c>
      <c r="H16" s="33">
        <v>0</v>
      </c>
      <c r="I16" s="100"/>
    </row>
    <row r="17" customFormat="1" ht="20.1" customHeight="1" spans="2:9">
      <c r="B17" s="75" t="s">
        <v>51</v>
      </c>
      <c r="C17" s="80"/>
      <c r="D17" s="80"/>
      <c r="E17" s="90"/>
      <c r="F17" s="91">
        <f>SUM(F11:F16)</f>
        <v>8052.04</v>
      </c>
      <c r="G17" s="91">
        <f>SUM(G11:G16)</f>
        <v>8052.04</v>
      </c>
      <c r="H17" s="92">
        <f>SUM(H11:H16)</f>
        <v>0</v>
      </c>
      <c r="I17" s="101"/>
    </row>
    <row r="18" customFormat="1" ht="20.1" customHeight="1" spans="2:9">
      <c r="B18" s="72"/>
      <c r="C18" s="72"/>
      <c r="D18" s="72"/>
      <c r="E18" s="72"/>
      <c r="F18" s="72"/>
      <c r="G18" s="72"/>
      <c r="H18" s="93"/>
      <c r="I18" s="72"/>
    </row>
    <row r="19" customFormat="1" spans="2:9">
      <c r="B19" s="81" t="s">
        <v>79</v>
      </c>
      <c r="C19" s="81"/>
      <c r="D19" s="81"/>
      <c r="E19" s="81"/>
      <c r="F19" s="81" t="s">
        <v>89</v>
      </c>
      <c r="G19" s="81"/>
      <c r="H19" s="81"/>
      <c r="I19" s="81" t="s">
        <v>90</v>
      </c>
    </row>
    <row r="20" customFormat="1" ht="15" customHeight="1" spans="2:9">
      <c r="B20" s="82">
        <f>G17</f>
        <v>8052.04</v>
      </c>
      <c r="C20" s="82"/>
      <c r="D20" s="82"/>
      <c r="E20" s="82"/>
      <c r="F20" s="82">
        <f>H17</f>
        <v>0</v>
      </c>
      <c r="G20" s="82"/>
      <c r="H20" s="82"/>
      <c r="I20" s="102">
        <f>SUM(B20:H20)</f>
        <v>8052.04</v>
      </c>
    </row>
    <row r="21" customFormat="1" ht="20.1" customHeight="1" spans="2:9">
      <c r="B21" s="72"/>
      <c r="C21" s="72"/>
      <c r="D21" s="72"/>
      <c r="E21" s="72"/>
      <c r="F21" s="72"/>
      <c r="G21" s="72"/>
      <c r="H21" s="72"/>
      <c r="I21" s="72"/>
    </row>
    <row r="22" customFormat="1" ht="20.1" customHeight="1" spans="2:9">
      <c r="B22" s="72" t="s">
        <v>91</v>
      </c>
      <c r="C22" s="72"/>
      <c r="D22" s="72" t="s">
        <v>58</v>
      </c>
      <c r="E22" s="72" t="s">
        <v>59</v>
      </c>
      <c r="F22" s="72" t="s">
        <v>92</v>
      </c>
      <c r="G22" s="72"/>
      <c r="H22" s="72" t="s">
        <v>61</v>
      </c>
      <c r="I22" s="72"/>
    </row>
    <row r="23" customFormat="1" ht="6" customHeight="1"/>
    <row r="24" customFormat="1" ht="5.1" hidden="1" customHeight="1"/>
    <row r="25" customFormat="1" ht="15.95" customHeight="1" spans="1:9">
      <c r="A25" s="4" t="s">
        <v>93</v>
      </c>
      <c r="B25" s="4"/>
      <c r="C25" s="4"/>
      <c r="D25" s="4"/>
      <c r="E25" s="4"/>
      <c r="F25" s="4"/>
      <c r="G25" s="4"/>
      <c r="H25" s="4"/>
      <c r="I25" s="4"/>
    </row>
    <row r="27" customFormat="1" ht="15" customHeight="1" spans="2:9">
      <c r="B27" s="63"/>
      <c r="C27" s="64"/>
      <c r="D27" s="65" t="s">
        <v>63</v>
      </c>
      <c r="E27" s="86" t="s">
        <v>58</v>
      </c>
      <c r="F27" s="86"/>
      <c r="G27" s="65" t="s">
        <v>64</v>
      </c>
      <c r="H27" s="86" t="s">
        <v>65</v>
      </c>
      <c r="I27" s="97"/>
    </row>
    <row r="28" customFormat="1" ht="15" customHeight="1" spans="2:9">
      <c r="B28" s="66"/>
      <c r="C28" s="67"/>
      <c r="D28" s="68" t="s">
        <v>66</v>
      </c>
      <c r="E28" s="87" t="s">
        <v>124</v>
      </c>
      <c r="F28" s="87"/>
      <c r="G28" s="68" t="s">
        <v>68</v>
      </c>
      <c r="H28" s="87" t="s">
        <v>69</v>
      </c>
      <c r="I28" s="98"/>
    </row>
    <row r="29" customFormat="1" ht="15" customHeight="1" spans="2:9">
      <c r="B29" s="66"/>
      <c r="C29" s="67"/>
      <c r="D29" s="68" t="s">
        <v>70</v>
      </c>
      <c r="E29" s="87" t="s">
        <v>107</v>
      </c>
      <c r="F29" s="87"/>
      <c r="G29" s="68" t="s">
        <v>72</v>
      </c>
      <c r="H29" s="87" t="s">
        <v>73</v>
      </c>
      <c r="I29" s="98"/>
    </row>
    <row r="30" customFormat="1" ht="14.1" customHeight="1" spans="2:9">
      <c r="B30" s="69"/>
      <c r="C30" s="70"/>
      <c r="D30" s="71"/>
      <c r="E30" s="88"/>
      <c r="F30" s="88"/>
      <c r="G30" s="71" t="s">
        <v>74</v>
      </c>
      <c r="H30" s="89" t="s">
        <v>125</v>
      </c>
      <c r="I30" s="99"/>
    </row>
    <row r="32" customFormat="1" ht="15" customHeight="1" spans="2:9">
      <c r="B32" s="83"/>
      <c r="C32" s="83"/>
      <c r="D32" s="84" t="s">
        <v>94</v>
      </c>
      <c r="E32" s="83"/>
      <c r="F32" s="94" t="s">
        <v>95</v>
      </c>
      <c r="G32" s="94" t="s">
        <v>96</v>
      </c>
      <c r="H32" s="94" t="s">
        <v>51</v>
      </c>
      <c r="I32" s="103" t="s">
        <v>81</v>
      </c>
    </row>
    <row r="33" customFormat="1" ht="15.95" customHeight="1" spans="2:9">
      <c r="B33" s="83">
        <v>1</v>
      </c>
      <c r="C33" s="83"/>
      <c r="D33" s="85"/>
      <c r="E33" s="83"/>
      <c r="F33" s="94"/>
      <c r="G33" s="94"/>
      <c r="H33" s="95"/>
      <c r="I33" s="104"/>
    </row>
    <row r="34" customFormat="1" ht="15.95" customHeight="1" spans="2:9">
      <c r="B34" s="83">
        <v>2</v>
      </c>
      <c r="C34" s="83"/>
      <c r="D34" s="85"/>
      <c r="E34" s="83"/>
      <c r="F34" s="94"/>
      <c r="G34" s="94"/>
      <c r="H34" s="95"/>
      <c r="I34" s="104"/>
    </row>
    <row r="35" customFormat="1" ht="20.1" customHeight="1" spans="2:9">
      <c r="B35" s="75" t="s">
        <v>51</v>
      </c>
      <c r="C35" s="80"/>
      <c r="D35" s="80"/>
      <c r="E35" s="90"/>
      <c r="F35" s="91"/>
      <c r="G35" s="91">
        <f>SUM(G18:G34)</f>
        <v>0</v>
      </c>
      <c r="H35" s="92">
        <f>SUM(H33:H34)</f>
        <v>0</v>
      </c>
      <c r="I35" s="101"/>
    </row>
    <row r="36" customFormat="1" ht="20.1" customHeight="1" spans="2:9">
      <c r="B36" s="72" t="s">
        <v>91</v>
      </c>
      <c r="C36" s="72"/>
      <c r="D36" s="72" t="s">
        <v>58</v>
      </c>
      <c r="E36" s="72" t="s">
        <v>59</v>
      </c>
      <c r="F36" s="72" t="s">
        <v>92</v>
      </c>
      <c r="G36" s="72"/>
      <c r="H36" s="72" t="s">
        <v>61</v>
      </c>
      <c r="I36" s="72"/>
    </row>
  </sheetData>
  <mergeCells count="33">
    <mergeCell ref="B3:I3"/>
    <mergeCell ref="E5:F5"/>
    <mergeCell ref="H5:I5"/>
    <mergeCell ref="E6:F6"/>
    <mergeCell ref="H6:I6"/>
    <mergeCell ref="E7:F7"/>
    <mergeCell ref="H7:I7"/>
    <mergeCell ref="H8:I8"/>
    <mergeCell ref="B10:C10"/>
    <mergeCell ref="B11:C11"/>
    <mergeCell ref="B12:C12"/>
    <mergeCell ref="B13:C13"/>
    <mergeCell ref="B14:C14"/>
    <mergeCell ref="B15:C15"/>
    <mergeCell ref="B16:C16"/>
    <mergeCell ref="B17:E17"/>
    <mergeCell ref="B19:E19"/>
    <mergeCell ref="F19:H19"/>
    <mergeCell ref="B20:E20"/>
    <mergeCell ref="F20:H20"/>
    <mergeCell ref="A25:I25"/>
    <mergeCell ref="E27:F27"/>
    <mergeCell ref="H27:I27"/>
    <mergeCell ref="E28:F28"/>
    <mergeCell ref="H28:I28"/>
    <mergeCell ref="E29:F29"/>
    <mergeCell ref="H29:I29"/>
    <mergeCell ref="H30:I30"/>
    <mergeCell ref="B32:C32"/>
    <mergeCell ref="B33:C33"/>
    <mergeCell ref="B34:C34"/>
    <mergeCell ref="B35:E35"/>
    <mergeCell ref="D11:D16"/>
  </mergeCells>
  <pageMargins left="0.75" right="0.75" top="1" bottom="1" header="0.511805555555556" footer="0.511805555555556"/>
  <pageSetup paperSize="9" scale="92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0"/>
  <sheetViews>
    <sheetView workbookViewId="0">
      <selection activeCell="F12" sqref="F12"/>
    </sheetView>
  </sheetViews>
  <sheetFormatPr defaultColWidth="9.14285714285714" defaultRowHeight="12.8" outlineLevelCol="1"/>
  <cols>
    <col min="1" max="1" width="14" customWidth="1"/>
    <col min="2" max="2" width="14.1339285714286" customWidth="1"/>
  </cols>
  <sheetData>
    <row r="1" spans="1:2">
      <c r="A1" t="s">
        <v>4</v>
      </c>
      <c r="B1" s="2" t="s">
        <v>8</v>
      </c>
    </row>
    <row r="2" spans="1:2">
      <c r="A2" t="s">
        <v>132</v>
      </c>
      <c r="B2">
        <f>年会借款报账!I65*-1</f>
        <v>-41615</v>
      </c>
    </row>
    <row r="3" spans="1:2">
      <c r="A3" t="s">
        <v>133</v>
      </c>
      <c r="B3">
        <f>享道年会!I28+享道年会!H43</f>
        <v>2493.47</v>
      </c>
    </row>
    <row r="4" spans="1:2">
      <c r="A4" t="s">
        <v>134</v>
      </c>
      <c r="B4">
        <f>南京团建报账!I65*-1</f>
        <v>15548</v>
      </c>
    </row>
    <row r="5" spans="1:2">
      <c r="A5" t="s">
        <v>135</v>
      </c>
      <c r="B5">
        <f>南京团建!I25+南京团建!H40</f>
        <v>2009.23</v>
      </c>
    </row>
    <row r="6" spans="1:2">
      <c r="A6" t="s">
        <v>136</v>
      </c>
      <c r="B6">
        <f>滴滴!I20+滴滴!H35</f>
        <v>1377.97</v>
      </c>
    </row>
    <row r="7" spans="1:2">
      <c r="A7" t="s">
        <v>137</v>
      </c>
      <c r="B7">
        <f>年会!I19</f>
        <v>1345.44</v>
      </c>
    </row>
    <row r="8" spans="1:2">
      <c r="A8" t="s">
        <v>138</v>
      </c>
      <c r="B8">
        <f>雪弗兰!I20</f>
        <v>8052.04</v>
      </c>
    </row>
    <row r="9" spans="1:2">
      <c r="A9" t="s">
        <v>139</v>
      </c>
      <c r="B9">
        <v>30000</v>
      </c>
    </row>
    <row r="10" spans="1:2">
      <c r="A10" t="s">
        <v>140</v>
      </c>
      <c r="B10">
        <v>15000</v>
      </c>
    </row>
    <row r="11" spans="1:2">
      <c r="A11" t="s">
        <v>113</v>
      </c>
      <c r="B11">
        <v>-10000</v>
      </c>
    </row>
    <row r="12" spans="2:2">
      <c r="B12">
        <v>-1685</v>
      </c>
    </row>
    <row r="13" spans="2:2">
      <c r="B13">
        <v>-898</v>
      </c>
    </row>
    <row r="14" spans="2:2">
      <c r="B14">
        <v>-2500</v>
      </c>
    </row>
    <row r="15" spans="2:2">
      <c r="B15">
        <v>-500</v>
      </c>
    </row>
    <row r="16" spans="1:2">
      <c r="A16" t="s">
        <v>141</v>
      </c>
      <c r="B16">
        <v>-9600</v>
      </c>
    </row>
    <row r="17" spans="1:2">
      <c r="A17" s="60"/>
      <c r="B17" s="60"/>
    </row>
    <row r="18" spans="1:2">
      <c r="A18" s="60"/>
      <c r="B18" s="60"/>
    </row>
    <row r="19" spans="1:2">
      <c r="A19" s="60"/>
      <c r="B19" s="60"/>
    </row>
    <row r="20" spans="1:2">
      <c r="A20" t="s">
        <v>51</v>
      </c>
      <c r="B20">
        <f>SUM(B2:B19)</f>
        <v>9028.15</v>
      </c>
    </row>
  </sheetData>
  <pageMargins left="0.75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7"/>
  <sheetViews>
    <sheetView tabSelected="1" topLeftCell="A18" workbookViewId="0">
      <selection activeCell="D28" sqref="D28:D33"/>
    </sheetView>
  </sheetViews>
  <sheetFormatPr defaultColWidth="9" defaultRowHeight="21" customHeight="1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97</v>
      </c>
      <c r="D2" s="4"/>
      <c r="E2" s="4"/>
      <c r="F2" s="4"/>
      <c r="G2" s="4"/>
      <c r="H2" s="4"/>
      <c r="I2" s="35"/>
      <c r="J2" s="35"/>
      <c r="K2" s="35"/>
      <c r="L2" s="35"/>
    </row>
    <row r="3" customFormat="1" customHeight="1" spans="1:3">
      <c r="A3" s="2"/>
      <c r="C3" s="3"/>
    </row>
    <row r="4" customFormat="1" customHeight="1" spans="1:10">
      <c r="A4" s="2"/>
      <c r="C4" s="3"/>
      <c r="H4" s="29" t="s">
        <v>142</v>
      </c>
      <c r="I4" s="29"/>
      <c r="J4" s="29" t="s">
        <v>2</v>
      </c>
    </row>
    <row r="5" customFormat="1" customHeight="1" spans="1:10">
      <c r="A5" s="2"/>
      <c r="C5" s="3"/>
      <c r="H5" s="30"/>
      <c r="I5" s="30"/>
      <c r="J5" s="30"/>
    </row>
    <row r="6" customFormat="1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Format="1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Format="1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12" si="0">F8+G8</f>
        <v>0</v>
      </c>
      <c r="I8" s="36"/>
      <c r="J8" s="37" t="s">
        <v>16</v>
      </c>
    </row>
    <row r="9" customFormat="1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Format="1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Format="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Format="1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 t="shared" ref="F13:H13" si="1">SUM(F8:F12)</f>
        <v>0</v>
      </c>
      <c r="G13" s="16">
        <f t="shared" si="1"/>
        <v>0</v>
      </c>
      <c r="H13" s="16">
        <f t="shared" si="1"/>
        <v>0</v>
      </c>
      <c r="I13" s="39"/>
      <c r="J13" s="40"/>
    </row>
    <row r="14" customFormat="1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 t="shared" ref="H14:H18" si="2">F14+G14</f>
        <v>0</v>
      </c>
      <c r="I14" s="36"/>
      <c r="J14" s="37" t="s">
        <v>19</v>
      </c>
    </row>
    <row r="15" customFormat="1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2"/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39"/>
      <c r="J16" s="40"/>
    </row>
    <row r="17" customFormat="1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si="2"/>
        <v>0</v>
      </c>
      <c r="I17" s="36"/>
      <c r="J17" s="41" t="s">
        <v>22</v>
      </c>
    </row>
    <row r="18" customFormat="1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2"/>
        <v>0</v>
      </c>
      <c r="I18" s="36"/>
      <c r="J18" s="42"/>
    </row>
    <row r="19" s="1" customFormat="1" customHeight="1" spans="1:10">
      <c r="A19" s="14"/>
      <c r="B19" s="15" t="s">
        <v>23</v>
      </c>
      <c r="C19" s="16">
        <f>SUM(C17)</f>
        <v>0</v>
      </c>
      <c r="D19" s="16">
        <f>SUM(D17)</f>
        <v>0</v>
      </c>
      <c r="E19" s="16">
        <f>SUM(E17)</f>
        <v>0</v>
      </c>
      <c r="F19" s="16">
        <f t="shared" ref="F19:H19" si="4">SUM(F17:F18)</f>
        <v>0</v>
      </c>
      <c r="G19" s="16">
        <f t="shared" si="4"/>
        <v>0</v>
      </c>
      <c r="H19" s="16">
        <f t="shared" si="4"/>
        <v>0</v>
      </c>
      <c r="I19" s="39"/>
      <c r="J19" s="43"/>
    </row>
    <row r="20" customFormat="1" customHeight="1" spans="1:10">
      <c r="A20" s="10">
        <v>4</v>
      </c>
      <c r="B20" s="11" t="s">
        <v>24</v>
      </c>
      <c r="C20" s="12">
        <v>0</v>
      </c>
      <c r="D20" s="13"/>
      <c r="E20" s="12">
        <f>C20*D20</f>
        <v>0</v>
      </c>
      <c r="F20" s="32">
        <v>0</v>
      </c>
      <c r="G20" s="32">
        <v>0</v>
      </c>
      <c r="H20" s="32">
        <f t="shared" ref="H20:H26" si="5">F20+G20</f>
        <v>0</v>
      </c>
      <c r="I20" s="44"/>
      <c r="J20" s="41" t="s">
        <v>25</v>
      </c>
    </row>
    <row r="21" customFormat="1" customHeight="1" spans="1:10">
      <c r="A21" s="10"/>
      <c r="B21" s="11"/>
      <c r="C21" s="12"/>
      <c r="D21" s="13"/>
      <c r="E21" s="12"/>
      <c r="F21" s="32">
        <v>0</v>
      </c>
      <c r="G21" s="32">
        <v>0</v>
      </c>
      <c r="H21" s="32">
        <f t="shared" si="5"/>
        <v>0</v>
      </c>
      <c r="I21" s="44"/>
      <c r="J21" s="42"/>
    </row>
    <row r="22" customFormat="1" customHeight="1" spans="1:10">
      <c r="A22" s="10"/>
      <c r="B22" s="11"/>
      <c r="C22" s="12"/>
      <c r="D22" s="13"/>
      <c r="E22" s="12"/>
      <c r="F22" s="32">
        <v>0</v>
      </c>
      <c r="G22" s="32">
        <v>0</v>
      </c>
      <c r="H22" s="32">
        <f t="shared" si="5"/>
        <v>0</v>
      </c>
      <c r="I22" s="44"/>
      <c r="J22" s="42"/>
    </row>
    <row r="23" customFormat="1" customHeight="1" spans="1:10">
      <c r="A23" s="10"/>
      <c r="B23" s="11"/>
      <c r="C23" s="12"/>
      <c r="D23" s="13"/>
      <c r="E23" s="12"/>
      <c r="F23" s="32">
        <v>0</v>
      </c>
      <c r="G23" s="32">
        <v>0</v>
      </c>
      <c r="H23" s="32">
        <f t="shared" si="5"/>
        <v>0</v>
      </c>
      <c r="I23" s="44"/>
      <c r="J23" s="42"/>
    </row>
    <row r="24" customFormat="1" customHeight="1" spans="1:10">
      <c r="A24" s="10"/>
      <c r="B24" s="11"/>
      <c r="C24" s="12"/>
      <c r="D24" s="13"/>
      <c r="E24" s="12"/>
      <c r="F24" s="32">
        <v>0</v>
      </c>
      <c r="G24" s="32">
        <v>0</v>
      </c>
      <c r="H24" s="32">
        <f t="shared" si="5"/>
        <v>0</v>
      </c>
      <c r="I24" s="44"/>
      <c r="J24" s="42"/>
    </row>
    <row r="25" customFormat="1" customHeight="1" spans="1:10">
      <c r="A25" s="10"/>
      <c r="B25" s="11"/>
      <c r="C25" s="12"/>
      <c r="D25" s="13"/>
      <c r="E25" s="12"/>
      <c r="F25" s="32">
        <v>0</v>
      </c>
      <c r="G25" s="32">
        <v>0</v>
      </c>
      <c r="H25" s="32">
        <f t="shared" si="5"/>
        <v>0</v>
      </c>
      <c r="I25" s="44"/>
      <c r="J25" s="42"/>
    </row>
    <row r="26" customFormat="1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5"/>
        <v>0</v>
      </c>
      <c r="I26" s="36"/>
      <c r="J26" s="42"/>
    </row>
    <row r="27" s="1" customFormat="1" customHeight="1" spans="1:10">
      <c r="A27" s="14"/>
      <c r="B27" s="15" t="s">
        <v>26</v>
      </c>
      <c r="C27" s="16">
        <f>SUM(C20)</f>
        <v>0</v>
      </c>
      <c r="D27" s="16">
        <f>SUM(D20)</f>
        <v>0</v>
      </c>
      <c r="E27" s="16">
        <f>SUM(E20)</f>
        <v>0</v>
      </c>
      <c r="F27" s="16">
        <f t="shared" ref="F27:H27" si="6">SUM(F20:F26)</f>
        <v>0</v>
      </c>
      <c r="G27" s="16">
        <f t="shared" si="6"/>
        <v>0</v>
      </c>
      <c r="H27" s="16">
        <f t="shared" si="6"/>
        <v>0</v>
      </c>
      <c r="I27" s="39"/>
      <c r="J27" s="43"/>
    </row>
    <row r="28" customFormat="1" customHeight="1" spans="1:10">
      <c r="A28" s="23"/>
      <c r="B28" s="24" t="s">
        <v>27</v>
      </c>
      <c r="C28" s="25">
        <v>0</v>
      </c>
      <c r="D28" s="23">
        <v>0</v>
      </c>
      <c r="E28" s="25">
        <v>0</v>
      </c>
      <c r="F28" s="33">
        <v>500.5</v>
      </c>
      <c r="G28" s="34">
        <v>0</v>
      </c>
      <c r="H28" s="34">
        <f t="shared" ref="H28:H33" si="7">F28+G28</f>
        <v>500.5</v>
      </c>
      <c r="I28" s="45" t="s">
        <v>126</v>
      </c>
      <c r="J28" s="38"/>
    </row>
    <row r="29" customFormat="1" customHeight="1" spans="1:10">
      <c r="A29" s="23"/>
      <c r="B29" s="24"/>
      <c r="C29" s="25"/>
      <c r="D29" s="23"/>
      <c r="E29" s="25"/>
      <c r="F29" s="33">
        <v>590</v>
      </c>
      <c r="G29" s="34">
        <v>0</v>
      </c>
      <c r="H29" s="34">
        <f t="shared" si="7"/>
        <v>590</v>
      </c>
      <c r="I29" s="45" t="s">
        <v>127</v>
      </c>
      <c r="J29" s="38"/>
    </row>
    <row r="30" customFormat="1" customHeight="1" spans="1:10">
      <c r="A30" s="23"/>
      <c r="B30" s="24"/>
      <c r="C30" s="25"/>
      <c r="D30" s="23"/>
      <c r="E30" s="25"/>
      <c r="F30" s="33">
        <v>1930</v>
      </c>
      <c r="G30" s="34">
        <v>0</v>
      </c>
      <c r="H30" s="34">
        <f t="shared" si="7"/>
        <v>1930</v>
      </c>
      <c r="I30" s="45" t="s">
        <v>128</v>
      </c>
      <c r="J30" s="38"/>
    </row>
    <row r="31" customFormat="1" customHeight="1" spans="1:10">
      <c r="A31" s="23"/>
      <c r="B31" s="24"/>
      <c r="C31" s="25"/>
      <c r="D31" s="23"/>
      <c r="E31" s="25"/>
      <c r="F31" s="33">
        <v>600</v>
      </c>
      <c r="G31" s="34">
        <v>0</v>
      </c>
      <c r="H31" s="34">
        <f t="shared" si="7"/>
        <v>600</v>
      </c>
      <c r="I31" s="45" t="s">
        <v>129</v>
      </c>
      <c r="J31" s="38"/>
    </row>
    <row r="32" customFormat="1" customHeight="1" spans="1:10">
      <c r="A32" s="23"/>
      <c r="B32" s="24"/>
      <c r="C32" s="25"/>
      <c r="D32" s="23"/>
      <c r="E32" s="25"/>
      <c r="F32" s="33">
        <v>383.6</v>
      </c>
      <c r="G32" s="12">
        <v>0</v>
      </c>
      <c r="H32" s="12">
        <f t="shared" si="7"/>
        <v>383.6</v>
      </c>
      <c r="I32" s="45" t="s">
        <v>130</v>
      </c>
      <c r="J32" s="38"/>
    </row>
    <row r="33" customFormat="1" customHeight="1" spans="1:10">
      <c r="A33" s="20"/>
      <c r="B33" s="21"/>
      <c r="C33" s="22"/>
      <c r="D33" s="20"/>
      <c r="E33" s="22"/>
      <c r="F33" s="33">
        <v>4047.94</v>
      </c>
      <c r="G33" s="12">
        <v>0</v>
      </c>
      <c r="H33" s="12">
        <f t="shared" si="7"/>
        <v>4047.94</v>
      </c>
      <c r="I33" s="45" t="s">
        <v>131</v>
      </c>
      <c r="J33" s="38"/>
    </row>
    <row r="34" s="1" customFormat="1" customHeight="1" spans="1:10">
      <c r="A34" s="14"/>
      <c r="B34" s="15" t="s">
        <v>30</v>
      </c>
      <c r="C34" s="16">
        <f>C28</f>
        <v>0</v>
      </c>
      <c r="D34" s="16">
        <v>0</v>
      </c>
      <c r="E34" s="16">
        <f>E28</f>
        <v>0</v>
      </c>
      <c r="F34" s="16">
        <f>SUM(F28:F33)</f>
        <v>8052.04</v>
      </c>
      <c r="G34" s="16">
        <f>SUM(G28:G28)</f>
        <v>0</v>
      </c>
      <c r="H34" s="16">
        <f>SUM(H28:H33)</f>
        <v>8052.04</v>
      </c>
      <c r="I34" s="39"/>
      <c r="J34" s="40"/>
    </row>
    <row r="35" customFormat="1" ht="35" customHeight="1" spans="1:10">
      <c r="A35" s="10">
        <v>6</v>
      </c>
      <c r="B35" s="11" t="s">
        <v>31</v>
      </c>
      <c r="C35" s="12">
        <v>0</v>
      </c>
      <c r="D35" s="13"/>
      <c r="E35" s="12">
        <v>0</v>
      </c>
      <c r="F35" s="34">
        <v>0</v>
      </c>
      <c r="G35" s="34">
        <v>0</v>
      </c>
      <c r="H35" s="34">
        <f t="shared" ref="H35:H38" si="8">F35+G35</f>
        <v>0</v>
      </c>
      <c r="I35" s="46"/>
      <c r="J35" s="37" t="s">
        <v>33</v>
      </c>
    </row>
    <row r="36" customFormat="1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8"/>
        <v>0</v>
      </c>
      <c r="I36" s="47"/>
      <c r="J36" s="42"/>
    </row>
    <row r="37" customFormat="1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8"/>
        <v>0</v>
      </c>
      <c r="I37" s="47"/>
      <c r="J37" s="42"/>
    </row>
    <row r="38" customFormat="1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8"/>
        <v>0</v>
      </c>
      <c r="I38" s="36"/>
      <c r="J38" s="42"/>
    </row>
    <row r="39" s="1" customFormat="1" customHeight="1" spans="1:10">
      <c r="A39" s="14"/>
      <c r="B39" s="15" t="s">
        <v>34</v>
      </c>
      <c r="C39" s="16">
        <f>SUM(C35)</f>
        <v>0</v>
      </c>
      <c r="D39" s="16">
        <v>0</v>
      </c>
      <c r="E39" s="16">
        <f>SUM(E35)</f>
        <v>0</v>
      </c>
      <c r="F39" s="16">
        <f t="shared" ref="F39:H39" si="9">SUM(F35:F38)</f>
        <v>0</v>
      </c>
      <c r="G39" s="16">
        <f t="shared" si="9"/>
        <v>0</v>
      </c>
      <c r="H39" s="16">
        <f t="shared" si="9"/>
        <v>0</v>
      </c>
      <c r="I39" s="39"/>
      <c r="J39" s="43"/>
    </row>
    <row r="40" customFormat="1" customHeight="1" spans="1:10">
      <c r="A40" s="10">
        <v>7</v>
      </c>
      <c r="B40" s="11" t="s">
        <v>35</v>
      </c>
      <c r="C40" s="12">
        <v>0</v>
      </c>
      <c r="D40" s="13"/>
      <c r="E40" s="12">
        <f>C40*D40</f>
        <v>0</v>
      </c>
      <c r="F40" s="12">
        <v>0</v>
      </c>
      <c r="G40" s="12">
        <v>0</v>
      </c>
      <c r="H40" s="12">
        <f t="shared" ref="H40:H43" si="10">F40+G40</f>
        <v>0</v>
      </c>
      <c r="I40" s="36"/>
      <c r="J40" s="48"/>
    </row>
    <row r="41" customFormat="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10"/>
        <v>0</v>
      </c>
      <c r="I41" s="36"/>
      <c r="J41" s="49"/>
    </row>
    <row r="42" customFormat="1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10"/>
        <v>0</v>
      </c>
      <c r="I42" s="36"/>
      <c r="J42" s="49"/>
    </row>
    <row r="43" customFormat="1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10"/>
        <v>0</v>
      </c>
      <c r="I43" s="36"/>
      <c r="J43" s="49"/>
    </row>
    <row r="44" s="1" customFormat="1" customHeight="1" spans="1:10">
      <c r="A44" s="14"/>
      <c r="B44" s="15" t="s">
        <v>36</v>
      </c>
      <c r="C44" s="16">
        <f>SUM(C40)</f>
        <v>0</v>
      </c>
      <c r="D44" s="16">
        <f>SUM(D40)</f>
        <v>0</v>
      </c>
      <c r="E44" s="16">
        <f>SUM(E40)</f>
        <v>0</v>
      </c>
      <c r="F44" s="16">
        <f t="shared" ref="F44:H44" si="11">SUM(F40:F43)</f>
        <v>0</v>
      </c>
      <c r="G44" s="16">
        <f t="shared" si="11"/>
        <v>0</v>
      </c>
      <c r="H44" s="16">
        <f t="shared" si="11"/>
        <v>0</v>
      </c>
      <c r="I44" s="39"/>
      <c r="J44" s="50"/>
    </row>
    <row r="45" customFormat="1" customHeight="1" spans="1:10">
      <c r="A45" s="10">
        <v>8</v>
      </c>
      <c r="B45" s="11" t="s">
        <v>37</v>
      </c>
      <c r="C45" s="12">
        <v>0</v>
      </c>
      <c r="D45" s="13"/>
      <c r="E45" s="12">
        <f>C45*D45</f>
        <v>0</v>
      </c>
      <c r="F45" s="12">
        <v>0</v>
      </c>
      <c r="G45" s="12">
        <v>0</v>
      </c>
      <c r="H45" s="12">
        <f t="shared" ref="H45:H50" si="12">F45+G45</f>
        <v>0</v>
      </c>
      <c r="I45" s="36"/>
      <c r="J45" s="41" t="s">
        <v>38</v>
      </c>
    </row>
    <row r="46" customFormat="1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12"/>
        <v>0</v>
      </c>
      <c r="I46" s="36"/>
      <c r="J46" s="42"/>
    </row>
    <row r="47" s="1" customFormat="1" customHeight="1" spans="1:10">
      <c r="A47" s="14"/>
      <c r="B47" s="15" t="s">
        <v>39</v>
      </c>
      <c r="C47" s="16">
        <f>SUM(C45)</f>
        <v>0</v>
      </c>
      <c r="D47" s="16">
        <f>SUM(D45)</f>
        <v>0</v>
      </c>
      <c r="E47" s="16">
        <f>SUM(E45)</f>
        <v>0</v>
      </c>
      <c r="F47" s="16">
        <f t="shared" ref="F47:H47" si="13">SUM(F45:F46)</f>
        <v>0</v>
      </c>
      <c r="G47" s="16">
        <f t="shared" si="13"/>
        <v>0</v>
      </c>
      <c r="H47" s="16">
        <f t="shared" si="13"/>
        <v>0</v>
      </c>
      <c r="I47" s="39"/>
      <c r="J47" s="43"/>
    </row>
    <row r="48" customFormat="1" customHeight="1" spans="1:10">
      <c r="A48" s="10">
        <v>9</v>
      </c>
      <c r="B48" s="11" t="s">
        <v>40</v>
      </c>
      <c r="C48" s="12">
        <v>0</v>
      </c>
      <c r="D48" s="13"/>
      <c r="E48" s="12">
        <f>C48*D48</f>
        <v>0</v>
      </c>
      <c r="F48" s="12">
        <v>0</v>
      </c>
      <c r="G48" s="12">
        <v>0</v>
      </c>
      <c r="H48" s="12">
        <f t="shared" si="12"/>
        <v>0</v>
      </c>
      <c r="I48" s="36"/>
      <c r="J48" s="37" t="s">
        <v>41</v>
      </c>
    </row>
    <row r="49" customFormat="1" customHeight="1" spans="1:10">
      <c r="A49" s="10"/>
      <c r="B49" s="11"/>
      <c r="C49" s="12"/>
      <c r="D49" s="13"/>
      <c r="E49" s="12"/>
      <c r="F49" s="12">
        <v>0</v>
      </c>
      <c r="G49" s="12">
        <v>0</v>
      </c>
      <c r="H49" s="12">
        <f t="shared" si="12"/>
        <v>0</v>
      </c>
      <c r="I49" s="36"/>
      <c r="J49" s="38"/>
    </row>
    <row r="50" customFormat="1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12"/>
        <v>0</v>
      </c>
      <c r="I50" s="36"/>
      <c r="J50" s="38"/>
    </row>
    <row r="51" s="1" customFormat="1" customHeight="1" spans="1:10">
      <c r="A51" s="14"/>
      <c r="B51" s="15" t="s">
        <v>42</v>
      </c>
      <c r="C51" s="16">
        <f>SUM(C48)</f>
        <v>0</v>
      </c>
      <c r="D51" s="16">
        <f>SUM(D48)</f>
        <v>0</v>
      </c>
      <c r="E51" s="16">
        <f>SUM(E48)</f>
        <v>0</v>
      </c>
      <c r="F51" s="16">
        <f t="shared" ref="F51:H51" si="14">SUM(F48:F50)</f>
        <v>0</v>
      </c>
      <c r="G51" s="16">
        <f t="shared" si="14"/>
        <v>0</v>
      </c>
      <c r="H51" s="16">
        <f t="shared" si="14"/>
        <v>0</v>
      </c>
      <c r="I51" s="39"/>
      <c r="J51" s="40"/>
    </row>
    <row r="52" customFormat="1" customHeight="1" spans="1:10">
      <c r="A52" s="17">
        <v>10</v>
      </c>
      <c r="B52" s="11" t="s">
        <v>43</v>
      </c>
      <c r="C52" s="12">
        <v>0</v>
      </c>
      <c r="D52" s="13">
        <v>0</v>
      </c>
      <c r="E52" s="12">
        <v>0</v>
      </c>
      <c r="F52" s="12">
        <v>0</v>
      </c>
      <c r="G52" s="12">
        <v>0</v>
      </c>
      <c r="H52" s="12">
        <f t="shared" ref="H52:H58" si="15">F52+G52</f>
        <v>0</v>
      </c>
      <c r="I52" s="51"/>
      <c r="J52" s="48"/>
    </row>
    <row r="53" customFormat="1" customHeight="1" spans="1:10">
      <c r="A53" s="23"/>
      <c r="B53" s="11"/>
      <c r="C53" s="12"/>
      <c r="D53" s="13"/>
      <c r="E53" s="12"/>
      <c r="F53" s="12">
        <v>0</v>
      </c>
      <c r="G53" s="12">
        <v>0</v>
      </c>
      <c r="H53" s="12">
        <f t="shared" si="15"/>
        <v>0</v>
      </c>
      <c r="I53" s="51"/>
      <c r="J53" s="49"/>
    </row>
    <row r="54" customFormat="1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 t="shared" si="15"/>
        <v>0</v>
      </c>
      <c r="I54" s="51"/>
      <c r="J54" s="49"/>
    </row>
    <row r="55" customFormat="1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si="15"/>
        <v>0</v>
      </c>
      <c r="I55" s="51"/>
      <c r="J55" s="49"/>
    </row>
    <row r="56" customFormat="1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5"/>
        <v>0</v>
      </c>
      <c r="I56" s="51"/>
      <c r="J56" s="49"/>
    </row>
    <row r="57" customFormat="1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5"/>
        <v>0</v>
      </c>
      <c r="I57" s="51"/>
      <c r="J57" s="49"/>
    </row>
    <row r="58" customFormat="1" customHeight="1" spans="1:10">
      <c r="A58" s="20"/>
      <c r="B58" s="11"/>
      <c r="C58" s="12"/>
      <c r="D58" s="13"/>
      <c r="E58" s="12"/>
      <c r="F58" s="12">
        <v>0</v>
      </c>
      <c r="G58" s="12">
        <v>0</v>
      </c>
      <c r="H58" s="12">
        <f t="shared" si="15"/>
        <v>0</v>
      </c>
      <c r="I58" s="51"/>
      <c r="J58" s="49"/>
    </row>
    <row r="59" s="1" customFormat="1" customHeight="1" spans="1:10">
      <c r="A59" s="14"/>
      <c r="B59" s="15" t="s">
        <v>50</v>
      </c>
      <c r="C59" s="16">
        <f>SUM(C52)</f>
        <v>0</v>
      </c>
      <c r="D59" s="16">
        <f>SUM(D52)</f>
        <v>0</v>
      </c>
      <c r="E59" s="16">
        <f>SUM(E52)</f>
        <v>0</v>
      </c>
      <c r="F59" s="16">
        <f t="shared" ref="F59:H59" si="16">SUM(F52:F58)</f>
        <v>0</v>
      </c>
      <c r="G59" s="16">
        <f t="shared" si="16"/>
        <v>0</v>
      </c>
      <c r="H59" s="16">
        <f t="shared" si="16"/>
        <v>0</v>
      </c>
      <c r="I59" s="39"/>
      <c r="J59" s="50"/>
    </row>
    <row r="60" customFormat="1" customHeight="1" spans="1:10">
      <c r="A60" s="14"/>
      <c r="B60" s="15" t="s">
        <v>51</v>
      </c>
      <c r="C60" s="16">
        <f t="shared" ref="C60:H60" si="17">SUM(C59,C51,C47,C44,C39,C34,C27,C19,C16,C13)</f>
        <v>0</v>
      </c>
      <c r="D60" s="16">
        <f t="shared" si="17"/>
        <v>0</v>
      </c>
      <c r="E60" s="16">
        <f t="shared" si="17"/>
        <v>0</v>
      </c>
      <c r="F60" s="16">
        <f t="shared" si="17"/>
        <v>8052.04</v>
      </c>
      <c r="G60" s="16">
        <f t="shared" si="17"/>
        <v>0</v>
      </c>
      <c r="H60" s="16">
        <f t="shared" si="17"/>
        <v>8052.04</v>
      </c>
      <c r="I60" s="39"/>
      <c r="J60" s="52"/>
    </row>
    <row r="61" customFormat="1" customHeight="1" spans="1:3">
      <c r="A61" s="2"/>
      <c r="C61" s="3"/>
    </row>
    <row r="62" customFormat="1" customHeight="1" spans="1:3">
      <c r="A62" s="2"/>
      <c r="C62" s="3"/>
    </row>
    <row r="63" customFormat="1" customHeight="1" spans="1:3">
      <c r="A63" s="2"/>
      <c r="C63" s="3"/>
    </row>
    <row r="64" customFormat="1" customHeight="1" spans="1:9">
      <c r="A64" s="26" t="s">
        <v>52</v>
      </c>
      <c r="B64" s="27"/>
      <c r="C64" s="28" t="s">
        <v>53</v>
      </c>
      <c r="D64" s="28"/>
      <c r="E64" s="28" t="s">
        <v>54</v>
      </c>
      <c r="F64" s="28"/>
      <c r="G64" s="28" t="s">
        <v>55</v>
      </c>
      <c r="H64" s="28"/>
      <c r="I64" s="53" t="s">
        <v>56</v>
      </c>
    </row>
    <row r="65" customFormat="1" customHeight="1" spans="1:9">
      <c r="A65" s="54">
        <f>E60</f>
        <v>0</v>
      </c>
      <c r="B65" s="55"/>
      <c r="C65" s="55">
        <f>H60</f>
        <v>8052.04</v>
      </c>
      <c r="D65" s="55"/>
      <c r="E65" s="55">
        <f>F60</f>
        <v>8052.04</v>
      </c>
      <c r="F65" s="55"/>
      <c r="G65" s="55">
        <f>G60</f>
        <v>0</v>
      </c>
      <c r="H65" s="55"/>
      <c r="I65" s="59">
        <f>A65-C65</f>
        <v>-8052.04</v>
      </c>
    </row>
    <row r="66" customFormat="1" customHeight="1" spans="1:3">
      <c r="A66" s="2"/>
      <c r="C66" s="3"/>
    </row>
    <row r="67" customFormat="1" customHeight="1" spans="1:9">
      <c r="A67" s="56" t="s">
        <v>57</v>
      </c>
      <c r="B67" s="57" t="s">
        <v>58</v>
      </c>
      <c r="C67" s="58" t="s">
        <v>59</v>
      </c>
      <c r="D67" s="56"/>
      <c r="E67" s="56" t="s">
        <v>60</v>
      </c>
      <c r="F67" s="56"/>
      <c r="G67" s="56" t="s">
        <v>61</v>
      </c>
      <c r="H67" s="56"/>
      <c r="I67" s="57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18"/>
    <mergeCell ref="A20:A26"/>
    <mergeCell ref="A28:A33"/>
    <mergeCell ref="A35:A38"/>
    <mergeCell ref="A40:A43"/>
    <mergeCell ref="A45:A46"/>
    <mergeCell ref="A48:A50"/>
    <mergeCell ref="A52:A58"/>
    <mergeCell ref="B6:B7"/>
    <mergeCell ref="B8:B12"/>
    <mergeCell ref="B14:B15"/>
    <mergeCell ref="B17:B18"/>
    <mergeCell ref="B20:B26"/>
    <mergeCell ref="B28:B33"/>
    <mergeCell ref="B35:B38"/>
    <mergeCell ref="B40:B43"/>
    <mergeCell ref="B45:B46"/>
    <mergeCell ref="B48:B50"/>
    <mergeCell ref="B52:B58"/>
    <mergeCell ref="C8:C12"/>
    <mergeCell ref="C14:C15"/>
    <mergeCell ref="C17:C18"/>
    <mergeCell ref="C20:C26"/>
    <mergeCell ref="C28:C33"/>
    <mergeCell ref="C35:C38"/>
    <mergeCell ref="C40:C43"/>
    <mergeCell ref="C45:C46"/>
    <mergeCell ref="C48:C50"/>
    <mergeCell ref="C52:C58"/>
    <mergeCell ref="D8:D12"/>
    <mergeCell ref="D14:D15"/>
    <mergeCell ref="D17:D18"/>
    <mergeCell ref="D20:D26"/>
    <mergeCell ref="D28:D33"/>
    <mergeCell ref="D35:D38"/>
    <mergeCell ref="D40:D43"/>
    <mergeCell ref="D45:D46"/>
    <mergeCell ref="D48:D50"/>
    <mergeCell ref="D52:D58"/>
    <mergeCell ref="E8:E12"/>
    <mergeCell ref="E14:E15"/>
    <mergeCell ref="E17:E18"/>
    <mergeCell ref="E20:E26"/>
    <mergeCell ref="E28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19"/>
    <mergeCell ref="J20:J27"/>
    <mergeCell ref="J28:J34"/>
    <mergeCell ref="J35:J39"/>
    <mergeCell ref="J40:J44"/>
    <mergeCell ref="J45:J47"/>
    <mergeCell ref="J48:J51"/>
    <mergeCell ref="J52:J59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年会借款报账</vt:lpstr>
      <vt:lpstr>享道年会</vt:lpstr>
      <vt:lpstr>南京团建报账</vt:lpstr>
      <vt:lpstr>南京团建</vt:lpstr>
      <vt:lpstr>滴滴</vt:lpstr>
      <vt:lpstr>年会</vt:lpstr>
      <vt:lpstr>雪弗兰</vt:lpstr>
      <vt:lpstr>合计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2014-04-22T00:52:00Z</dcterms:created>
  <cp:lastPrinted>2017-09-12T21:53:00Z</cp:lastPrinted>
  <dcterms:modified xsi:type="dcterms:W3CDTF">2020-06-11T16:03:38Z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2052-2.3.1.3761</vt:lpwstr>
  </property>
</Properties>
</file>