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455"/>
  </bookViews>
  <sheets>
    <sheet name="报价单" sheetId="8" r:id="rId1"/>
  </sheets>
  <calcPr calcId="152511"/>
</workbook>
</file>

<file path=xl/calcChain.xml><?xml version="1.0" encoding="utf-8"?>
<calcChain xmlns="http://schemas.openxmlformats.org/spreadsheetml/2006/main">
  <c r="H31" i="8" l="1"/>
  <c r="H32" i="8"/>
  <c r="H27" i="8"/>
  <c r="H23" i="8"/>
  <c r="H18" i="8"/>
  <c r="H30" i="8" l="1"/>
  <c r="H26" i="8"/>
  <c r="H22" i="8"/>
  <c r="H21" i="8"/>
  <c r="H11" i="8"/>
  <c r="H12" i="8"/>
  <c r="H13" i="8"/>
  <c r="H14" i="8"/>
  <c r="H15" i="8"/>
  <c r="H16" i="8"/>
  <c r="H17" i="8"/>
  <c r="H35" i="8"/>
  <c r="H36" i="8"/>
  <c r="H37" i="8"/>
  <c r="H38" i="8"/>
  <c r="H39" i="8"/>
  <c r="H47" i="8"/>
  <c r="H48" i="8"/>
  <c r="H49" i="8"/>
  <c r="H50" i="8"/>
  <c r="H53" i="8"/>
  <c r="H54" i="8"/>
  <c r="H55" i="8"/>
  <c r="H56" i="8"/>
  <c r="H59" i="8"/>
  <c r="H40" i="8" l="1"/>
  <c r="D43" i="8" s="1"/>
  <c r="H43" i="8" s="1"/>
  <c r="H44" i="8" s="1"/>
  <c r="H60" i="8" s="1"/>
</calcChain>
</file>

<file path=xl/sharedStrings.xml><?xml version="1.0" encoding="utf-8"?>
<sst xmlns="http://schemas.openxmlformats.org/spreadsheetml/2006/main" count="221" uniqueCount="158">
  <si>
    <t>辆/趟</t>
    <phoneticPr fontId="2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</si>
  <si>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2" type="noConversion"/>
  </si>
  <si>
    <t>人/天</t>
    <phoneticPr fontId="2" type="noConversion"/>
  </si>
  <si>
    <t>人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</si>
  <si>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</si>
  <si>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</si>
  <si>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</si>
  <si>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现场服务人员费用</t>
    <phoneticPr fontId="2" type="noConversion"/>
  </si>
  <si>
    <t>全陪工作人员费用</t>
    <phoneticPr fontId="2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</si>
  <si>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2" type="noConversion"/>
  </si>
  <si>
    <t>C</t>
  </si>
  <si>
    <t>D</t>
  </si>
  <si>
    <t>H</t>
  </si>
  <si>
    <t>备注：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</si>
  <si>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</si>
  <si>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</si>
  <si>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</si>
  <si>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</si>
  <si>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</si>
  <si>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</si>
  <si>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</si>
  <si>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投影仪/幕布</t>
  </si>
  <si>
    <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</si>
  <si>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</si>
  <si>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品种</t>
  </si>
  <si>
    <t>说明流明和尺寸</t>
  </si>
  <si>
    <t>话筒</t>
  </si>
  <si>
    <t>有线/无线，数量</t>
  </si>
  <si>
    <t>个/天</t>
  </si>
  <si>
    <t>人/天</t>
  </si>
  <si>
    <t>合计</t>
  </si>
  <si>
    <t>以上总计</t>
  </si>
  <si>
    <t>A-1</t>
  </si>
  <si>
    <t>A-3</t>
  </si>
  <si>
    <t>C-1</t>
  </si>
  <si>
    <t>D-1</t>
  </si>
  <si>
    <t>E-1</t>
  </si>
  <si>
    <t>E-2</t>
  </si>
  <si>
    <t>F-1</t>
  </si>
  <si>
    <t>G-1</t>
  </si>
  <si>
    <t>J-1</t>
  </si>
  <si>
    <t>会场设备</t>
  </si>
  <si>
    <t>台/天</t>
  </si>
  <si>
    <t>B-2</t>
    <phoneticPr fontId="19" type="noConversion"/>
  </si>
  <si>
    <t>B-1</t>
    <phoneticPr fontId="19" type="noConversion"/>
  </si>
  <si>
    <t>H-2</t>
    <phoneticPr fontId="19" type="noConversion"/>
  </si>
  <si>
    <t>H-3</t>
    <phoneticPr fontId="19" type="noConversion"/>
  </si>
  <si>
    <t>H-1</t>
    <phoneticPr fontId="19" type="noConversion"/>
  </si>
  <si>
    <t>G-2</t>
  </si>
  <si>
    <t>G-3</t>
  </si>
  <si>
    <t>机票</t>
    <phoneticPr fontId="19" type="noConversion"/>
  </si>
  <si>
    <t>程</t>
    <phoneticPr fontId="2" type="noConversion"/>
  </si>
  <si>
    <t>房费</t>
    <phoneticPr fontId="19" type="noConversion"/>
  </si>
  <si>
    <t>晚</t>
    <phoneticPr fontId="2" type="noConversion"/>
  </si>
  <si>
    <t>补助</t>
    <phoneticPr fontId="19" type="noConversion"/>
  </si>
  <si>
    <t xml:space="preserve"> </t>
    <phoneticPr fontId="19" type="noConversion"/>
  </si>
  <si>
    <t>预估金额，以实际发生费用结算</t>
    <phoneticPr fontId="19" type="noConversion"/>
  </si>
  <si>
    <t xml:space="preserve">             </t>
    <phoneticPr fontId="19" type="noConversion"/>
  </si>
  <si>
    <t>会议室</t>
    <phoneticPr fontId="19" type="noConversion"/>
  </si>
  <si>
    <t>请注明会议室名称、面积及层高</t>
    <phoneticPr fontId="19" type="noConversion"/>
  </si>
  <si>
    <t>屏幕、反看板、计时器、音频设备等</t>
    <phoneticPr fontId="19" type="noConversion"/>
  </si>
  <si>
    <t>未注明情况下选择会场默认设备</t>
    <phoneticPr fontId="19" type="noConversion"/>
  </si>
  <si>
    <t>会议室（按会议包价计算）</t>
    <phoneticPr fontId="19" type="noConversion"/>
  </si>
  <si>
    <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次</t>
    </r>
    <phoneticPr fontId="19" type="noConversion"/>
  </si>
  <si>
    <t>人/次</t>
    <phoneticPr fontId="2" type="noConversion"/>
  </si>
  <si>
    <t xml:space="preserve">险种：          保额：   </t>
    <phoneticPr fontId="19" type="noConversion"/>
  </si>
  <si>
    <t>餐费合计</t>
    <phoneticPr fontId="19" type="noConversion"/>
  </si>
  <si>
    <t>郭海燕13810995220/guohaiyan@cct.cn</t>
    <phoneticPr fontId="19" type="noConversion"/>
  </si>
  <si>
    <t>人/餐</t>
    <phoneticPr fontId="2" type="noConversion"/>
  </si>
  <si>
    <t>E-3</t>
  </si>
  <si>
    <t>E-4</t>
  </si>
  <si>
    <t>次</t>
    <phoneticPr fontId="2" type="noConversion"/>
  </si>
  <si>
    <t>次</t>
    <phoneticPr fontId="2" type="noConversion"/>
  </si>
  <si>
    <t>会议需求表及报价表格                                                                                                 Request for quoatation</t>
    <phoneticPr fontId="19" type="noConversion"/>
  </si>
  <si>
    <t>会议名称   Meeting Title</t>
    <phoneticPr fontId="2" type="noConversion"/>
  </si>
  <si>
    <t>会议类型  Meeting Type</t>
    <phoneticPr fontId="2" type="noConversion"/>
  </si>
  <si>
    <t>会议时间  Meeting Time</t>
    <phoneticPr fontId="2" type="noConversion"/>
  </si>
  <si>
    <t>供应商名称 Vendor Name</t>
    <phoneticPr fontId="2" type="noConversion"/>
  </si>
  <si>
    <t>联系人/电话 Contact Person</t>
    <phoneticPr fontId="2" type="noConversion"/>
  </si>
  <si>
    <t>报价有效期Validation of Quotation</t>
    <phoneticPr fontId="2" type="noConversion"/>
  </si>
  <si>
    <t>康辉集团北京国际会议展览有限公司           COMFORT INTERNATIONAL M.I.C.E. SERVICE CO.,LTD</t>
    <phoneticPr fontId="19" type="noConversion"/>
  </si>
  <si>
    <t>序号 No.</t>
    <phoneticPr fontId="2" type="noConversion"/>
  </si>
  <si>
    <t>项  目 Item</t>
    <phoneticPr fontId="2" type="noConversion"/>
  </si>
  <si>
    <t>内  容 Detail</t>
    <phoneticPr fontId="19" type="noConversion"/>
  </si>
  <si>
    <t>天数/次数 Time</t>
    <phoneticPr fontId="2" type="noConversion"/>
  </si>
  <si>
    <t>单位 Unit</t>
    <phoneticPr fontId="2" type="noConversion"/>
  </si>
  <si>
    <t>单价（RMB） Price</t>
    <phoneticPr fontId="2" type="noConversion"/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</si>
  <si>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  <r>
      <rPr>
        <b/>
        <sz val="10"/>
        <rFont val="Times New Roman"/>
        <family val="1"/>
      </rPr>
      <t xml:space="preserve"> Total</t>
    </r>
    <phoneticPr fontId="2" type="noConversion"/>
  </si>
  <si>
    <t>备       注  Remark</t>
    <phoneticPr fontId="2" type="noConversion"/>
  </si>
  <si>
    <t>报     价  Quotation</t>
    <phoneticPr fontId="19" type="noConversion"/>
  </si>
  <si>
    <t>项      目  Item</t>
    <phoneticPr fontId="19" type="noConversion"/>
  </si>
  <si>
    <t>间/晚 Night</t>
    <phoneticPr fontId="2" type="noConversion"/>
  </si>
  <si>
    <t>酒店：Hotel</t>
    <phoneticPr fontId="2" type="noConversion"/>
  </si>
  <si>
    <t>住宿会场费用合计 Total</t>
    <phoneticPr fontId="19" type="noConversion"/>
  </si>
  <si>
    <t>序号 No.</t>
    <phoneticPr fontId="2" type="noConversion"/>
  </si>
  <si>
    <t>项  目 Item</t>
    <phoneticPr fontId="2" type="noConversion"/>
  </si>
  <si>
    <t>内  容 Detail</t>
    <phoneticPr fontId="19" type="noConversion"/>
  </si>
  <si>
    <t>数量 Quantity</t>
    <phoneticPr fontId="2" type="noConversion"/>
  </si>
  <si>
    <t>人数 Quantity</t>
    <phoneticPr fontId="2" type="noConversion"/>
  </si>
  <si>
    <t xml:space="preserve">单位  Unit  </t>
    <phoneticPr fontId="2" type="noConversion"/>
  </si>
  <si>
    <t xml:space="preserve">单位  Unit  </t>
    <phoneticPr fontId="2" type="noConversion"/>
  </si>
  <si>
    <t>单价（RMB）   Unit Price</t>
    <phoneticPr fontId="2" type="noConversion"/>
  </si>
  <si>
    <t xml:space="preserve"> 次   Time</t>
    <phoneticPr fontId="2" type="noConversion"/>
  </si>
  <si>
    <t>小 计                            Total</t>
    <phoneticPr fontId="2" type="noConversion"/>
  </si>
  <si>
    <t>备注  Remark</t>
    <phoneticPr fontId="2" type="noConversion"/>
  </si>
  <si>
    <t>午餐 Lunch</t>
    <phoneticPr fontId="19" type="noConversion"/>
  </si>
  <si>
    <t>晚餐 Dinner</t>
    <phoneticPr fontId="19" type="noConversion"/>
  </si>
  <si>
    <t>用餐 Meal</t>
    <phoneticPr fontId="2" type="noConversion"/>
  </si>
  <si>
    <t>车辆费用合计 Total</t>
    <phoneticPr fontId="19" type="noConversion"/>
  </si>
  <si>
    <t>序号 No.</t>
    <phoneticPr fontId="2" type="noConversion"/>
  </si>
  <si>
    <t>内  容 Detail</t>
    <phoneticPr fontId="19" type="noConversion"/>
  </si>
  <si>
    <t xml:space="preserve">单位  Unit  </t>
    <phoneticPr fontId="2" type="noConversion"/>
  </si>
  <si>
    <t>交通 Vehicle</t>
    <phoneticPr fontId="2" type="noConversion"/>
  </si>
  <si>
    <t>其他费用 Other cost</t>
    <phoneticPr fontId="2" type="noConversion"/>
  </si>
  <si>
    <t>保险费 Insurance</t>
    <phoneticPr fontId="2" type="noConversion"/>
  </si>
  <si>
    <r>
      <rPr>
        <b/>
        <sz val="9"/>
        <rFont val="宋体"/>
        <family val="3"/>
        <charset val="134"/>
      </rPr>
      <t>工作人员费用</t>
    </r>
    <r>
      <rPr>
        <b/>
        <sz val="9"/>
        <rFont val="Arial"/>
        <family val="2"/>
      </rPr>
      <t xml:space="preserve"> worker</t>
    </r>
    <phoneticPr fontId="19" type="noConversion"/>
  </si>
  <si>
    <t>其他项目费用合计 Total</t>
    <phoneticPr fontId="19" type="noConversion"/>
  </si>
  <si>
    <t>接送机人员  pick up workers</t>
    <phoneticPr fontId="19" type="noConversion"/>
  </si>
  <si>
    <r>
      <rPr>
        <sz val="9"/>
        <rFont val="宋体"/>
        <family val="3"/>
        <charset val="134"/>
      </rPr>
      <t>司机及地陪小费</t>
    </r>
    <r>
      <rPr>
        <sz val="9"/>
        <rFont val="Arial"/>
        <family val="2"/>
      </rPr>
      <t xml:space="preserve">  Tips</t>
    </r>
    <phoneticPr fontId="19" type="noConversion"/>
  </si>
  <si>
    <t>司机及地陪餐补 meal allowance</t>
    <phoneticPr fontId="19" type="noConversion"/>
  </si>
  <si>
    <t>人数 Quantity</t>
    <phoneticPr fontId="2" type="noConversion"/>
  </si>
  <si>
    <t>服务费 service</t>
    <phoneticPr fontId="19" type="noConversion"/>
  </si>
  <si>
    <t>服务费 10% service</t>
    <phoneticPr fontId="2" type="noConversion"/>
  </si>
  <si>
    <t>序号 No.</t>
    <phoneticPr fontId="2" type="noConversion"/>
  </si>
  <si>
    <t>内  容 Detail</t>
    <phoneticPr fontId="19" type="noConversion"/>
  </si>
  <si>
    <t xml:space="preserve"> 次   Time</t>
    <phoneticPr fontId="2" type="noConversion"/>
  </si>
  <si>
    <t>单价（RMB）   Unit Price</t>
    <phoneticPr fontId="2" type="noConversion"/>
  </si>
  <si>
    <t>备注  Remark</t>
    <phoneticPr fontId="2" type="noConversion"/>
  </si>
  <si>
    <r>
      <t>会议地点                    Meeting Venue</t>
    </r>
    <r>
      <rPr>
        <b/>
        <u/>
        <sz val="10"/>
        <rFont val="黑体"/>
        <family val="3"/>
        <charset val="134"/>
      </rPr>
      <t xml:space="preserve">                      </t>
    </r>
    <phoneticPr fontId="2" type="noConversion"/>
  </si>
  <si>
    <t>外部参加人数                   Attendance of External</t>
    <phoneticPr fontId="2" type="noConversion"/>
  </si>
  <si>
    <t>内部参加人数              Attendance of Internal</t>
    <phoneticPr fontId="2" type="noConversion"/>
  </si>
  <si>
    <t>机票 Air Ticket</t>
    <phoneticPr fontId="19" type="noConversion"/>
  </si>
  <si>
    <t>税金 Tax</t>
    <phoneticPr fontId="19" type="noConversion"/>
  </si>
  <si>
    <r>
      <rPr>
        <b/>
        <sz val="11"/>
        <rFont val="宋体"/>
        <family val="3"/>
        <charset val="134"/>
      </rPr>
      <t>总计</t>
    </r>
    <r>
      <rPr>
        <b/>
        <sz val="11"/>
        <rFont val="Arial"/>
        <family val="2"/>
      </rPr>
      <t xml:space="preserve"> Total cost with VAT</t>
    </r>
    <phoneticPr fontId="19" type="noConversion"/>
  </si>
  <si>
    <t>机票费用合计 Total</t>
    <phoneticPr fontId="19" type="noConversion"/>
  </si>
  <si>
    <t>人员费用合计 Total</t>
    <phoneticPr fontId="19" type="noConversion"/>
  </si>
  <si>
    <t>服务费合计  Total</t>
    <phoneticPr fontId="19" type="noConversion"/>
  </si>
  <si>
    <r>
      <t>地陪</t>
    </r>
    <r>
      <rPr>
        <sz val="9"/>
        <rFont val="Arial"/>
        <family val="2"/>
      </rPr>
      <t xml:space="preserve"> local guiding worker</t>
    </r>
    <phoneticPr fontId="19" type="noConversion"/>
  </si>
  <si>
    <t>一次为往返，预估金额，以实际发生为准</t>
    <phoneticPr fontId="19" type="noConversion"/>
  </si>
  <si>
    <t>HR团建</t>
    <phoneticPr fontId="19" type="noConversion"/>
  </si>
  <si>
    <t>国内TB</t>
    <phoneticPr fontId="19" type="noConversion"/>
  </si>
  <si>
    <t>2019.12.10</t>
    <phoneticPr fontId="19" type="noConversion"/>
  </si>
  <si>
    <t>张家口</t>
    <phoneticPr fontId="19" type="noConversion"/>
  </si>
  <si>
    <t>张家口万龙国际公寓酒店</t>
    <phoneticPr fontId="19" type="noConversion"/>
  </si>
  <si>
    <t>酒店自助</t>
    <phoneticPr fontId="19" type="noConversion"/>
  </si>
  <si>
    <t>含司机食宿</t>
    <phoneticPr fontId="2" type="noConversion"/>
  </si>
  <si>
    <t>税金 Tax</t>
    <phoneticPr fontId="19" type="noConversion"/>
  </si>
  <si>
    <t>开具旅游费发票</t>
    <phoneticPr fontId="19" type="noConversion"/>
  </si>
  <si>
    <t>含早餐8份</t>
    <phoneticPr fontId="19" type="noConversion"/>
  </si>
  <si>
    <t>酒店快餐</t>
    <phoneticPr fontId="19" type="noConversion"/>
  </si>
  <si>
    <t>跨市用车（境内）Domestic</t>
    <phoneticPr fontId="19" type="noConversion"/>
  </si>
  <si>
    <t>团建费用</t>
    <phoneticPr fontId="19" type="noConversion"/>
  </si>
  <si>
    <t>人/次</t>
    <phoneticPr fontId="19" type="noConversion"/>
  </si>
  <si>
    <t>预估金额，以实际发生费用结算</t>
    <phoneticPr fontId="19" type="noConversion"/>
  </si>
  <si>
    <t>D-2</t>
  </si>
  <si>
    <t>2019年12月20-21日</t>
    <phoneticPr fontId="19" type="noConversion"/>
  </si>
  <si>
    <t>公寓房 12月20-21日 8人入住</t>
    <phoneticPr fontId="19" type="noConversion"/>
  </si>
  <si>
    <t>北京-张家口崇礼往返 13座海狮 12.20-21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</si>
</sst>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b/>
      <u/>
      <sz val="10"/>
      <name val="黑体"/>
      <family val="3"/>
      <charset val="134"/>
    </font>
    <font>
      <sz val="9"/>
      <name val="宋体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7" fillId="0" borderId="0" xfId="2" applyFont="1" applyBorder="1" applyAlignment="1">
      <alignment vertical="center"/>
    </xf>
    <xf numFmtId="0" fontId="20" fillId="5" borderId="1" xfId="2" applyFont="1" applyFill="1" applyBorder="1" applyAlignment="1">
      <alignment vertical="center" wrapText="1"/>
    </xf>
    <xf numFmtId="0" fontId="11" fillId="6" borderId="0" xfId="2" applyFont="1" applyFill="1" applyBorder="1" applyAlignment="1">
      <alignment horizontal="left" vertical="center"/>
    </xf>
    <xf numFmtId="0" fontId="27" fillId="4" borderId="0" xfId="0" applyFont="1" applyFill="1">
      <alignment vertical="center"/>
    </xf>
    <xf numFmtId="0" fontId="0" fillId="4" borderId="0" xfId="0" applyFill="1">
      <alignment vertical="center"/>
    </xf>
    <xf numFmtId="0" fontId="0" fillId="4" borderId="0" xfId="0" applyFill="1" applyBorder="1">
      <alignment vertical="center"/>
    </xf>
    <xf numFmtId="0" fontId="23" fillId="0" borderId="0" xfId="2" applyFont="1" applyFill="1" applyBorder="1" applyAlignment="1">
      <alignment horizontal="left" vertical="center"/>
    </xf>
    <xf numFmtId="0" fontId="7" fillId="8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2" fillId="0" borderId="0" xfId="2" applyFont="1" applyBorder="1">
      <alignment vertical="center"/>
    </xf>
    <xf numFmtId="0" fontId="13" fillId="5" borderId="0" xfId="2" applyFont="1" applyFill="1" applyBorder="1" applyAlignment="1">
      <alignment horizontal="left" vertical="center"/>
    </xf>
    <xf numFmtId="0" fontId="14" fillId="5" borderId="0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40" fontId="14" fillId="3" borderId="0" xfId="2" applyNumberFormat="1" applyFont="1" applyFill="1" applyBorder="1" applyAlignment="1">
      <alignment horizontal="right" vertical="center"/>
    </xf>
    <xf numFmtId="4" fontId="9" fillId="0" borderId="0" xfId="2" applyNumberFormat="1" applyFont="1" applyFill="1" applyBorder="1">
      <alignment vertical="center"/>
    </xf>
    <xf numFmtId="0" fontId="13" fillId="0" borderId="0" xfId="2" applyFont="1" applyBorder="1" applyAlignment="1">
      <alignment vertical="center" wrapText="1"/>
    </xf>
    <xf numFmtId="0" fontId="13" fillId="0" borderId="0" xfId="2" applyFont="1" applyFill="1" applyBorder="1" applyAlignment="1">
      <alignment horizontal="left" vertical="center"/>
    </xf>
    <xf numFmtId="0" fontId="13" fillId="5" borderId="0" xfId="2" applyFont="1" applyFill="1" applyBorder="1" applyAlignment="1">
      <alignment horizontal="left" vertical="center" wrapText="1"/>
    </xf>
    <xf numFmtId="0" fontId="13" fillId="3" borderId="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left" vertical="center"/>
    </xf>
    <xf numFmtId="0" fontId="8" fillId="2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9" fillId="5" borderId="0" xfId="2" applyFont="1" applyFill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4" fontId="9" fillId="3" borderId="0" xfId="2" applyNumberFormat="1" applyFont="1" applyFill="1" applyBorder="1">
      <alignment vertical="center"/>
    </xf>
    <xf numFmtId="0" fontId="9" fillId="5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left" vertical="center"/>
    </xf>
    <xf numFmtId="0" fontId="11" fillId="5" borderId="0" xfId="2" applyFont="1" applyFill="1" applyBorder="1" applyAlignment="1">
      <alignment horizontal="left" vertical="center"/>
    </xf>
    <xf numFmtId="4" fontId="11" fillId="6" borderId="0" xfId="2" applyNumberFormat="1" applyFont="1" applyFill="1" applyBorder="1">
      <alignment vertical="center"/>
    </xf>
    <xf numFmtId="0" fontId="2" fillId="6" borderId="0" xfId="2" applyFont="1" applyFill="1" applyBorder="1">
      <alignment vertical="center"/>
    </xf>
    <xf numFmtId="176" fontId="9" fillId="3" borderId="0" xfId="2" applyNumberFormat="1" applyFont="1" applyFill="1" applyBorder="1">
      <alignment vertical="center"/>
    </xf>
    <xf numFmtId="0" fontId="16" fillId="0" borderId="0" xfId="2" applyFont="1" applyBorder="1" applyAlignment="1">
      <alignment vertical="center" wrapText="1"/>
    </xf>
    <xf numFmtId="0" fontId="16" fillId="0" borderId="0" xfId="2" applyFont="1" applyBorder="1">
      <alignment vertical="center"/>
    </xf>
    <xf numFmtId="0" fontId="21" fillId="7" borderId="0" xfId="2" applyFont="1" applyFill="1" applyBorder="1" applyAlignment="1">
      <alignment vertical="center"/>
    </xf>
    <xf numFmtId="0" fontId="2" fillId="0" borderId="0" xfId="2" applyFont="1" applyFill="1" applyBorder="1" applyAlignment="1">
      <alignment horizontal="left" vertical="center"/>
    </xf>
    <xf numFmtId="4" fontId="11" fillId="9" borderId="0" xfId="2" applyNumberFormat="1" applyFont="1" applyFill="1" applyBorder="1">
      <alignment vertical="center"/>
    </xf>
    <xf numFmtId="0" fontId="2" fillId="5" borderId="0" xfId="2" applyFont="1" applyFill="1" applyBorder="1" applyAlignment="1">
      <alignment horizontal="center" vertical="center"/>
    </xf>
    <xf numFmtId="0" fontId="2" fillId="0" borderId="0" xfId="2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1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13" fillId="5" borderId="0" xfId="2" applyFont="1" applyFill="1" applyBorder="1" applyAlignment="1">
      <alignment vertical="center" wrapText="1"/>
    </xf>
    <xf numFmtId="0" fontId="9" fillId="5" borderId="0" xfId="2" applyFont="1" applyFill="1" applyBorder="1" applyAlignment="1">
      <alignment horizontal="right" vertical="center" indent="1"/>
    </xf>
    <xf numFmtId="0" fontId="2" fillId="0" borderId="0" xfId="2" applyFont="1" applyBorder="1" applyAlignment="1">
      <alignment vertical="center"/>
    </xf>
    <xf numFmtId="0" fontId="22" fillId="0" borderId="0" xfId="0" applyFont="1" applyBorder="1" applyAlignment="1">
      <alignment horizontal="left" vertical="center" wrapText="1"/>
    </xf>
    <xf numFmtId="0" fontId="27" fillId="0" borderId="0" xfId="0" applyFont="1">
      <alignment vertical="center"/>
    </xf>
    <xf numFmtId="0" fontId="9" fillId="0" borderId="0" xfId="2" applyFont="1" applyBorder="1" applyAlignment="1">
      <alignment horizontal="center" vertical="center"/>
    </xf>
    <xf numFmtId="0" fontId="2" fillId="0" borderId="0" xfId="2" applyFont="1" applyFill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176" fontId="21" fillId="7" borderId="0" xfId="2" applyNumberFormat="1" applyFont="1" applyFill="1" applyBorder="1" applyAlignment="1">
      <alignment horizontal="right" vertical="center"/>
    </xf>
    <xf numFmtId="0" fontId="2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6" fillId="2" borderId="0" xfId="2" applyFont="1" applyFill="1" applyBorder="1" applyAlignment="1">
      <alignment horizontal="center" vertical="center" wrapText="1"/>
    </xf>
    <xf numFmtId="0" fontId="2" fillId="0" borderId="0" xfId="2" applyFont="1" applyBorder="1" applyAlignment="1">
      <alignment horizontal="left" vertical="center" wrapText="1"/>
    </xf>
    <xf numFmtId="0" fontId="9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 wrapText="1"/>
    </xf>
    <xf numFmtId="0" fontId="9" fillId="5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 wrapText="1"/>
    </xf>
    <xf numFmtId="40" fontId="14" fillId="3" borderId="0" xfId="2" applyNumberFormat="1" applyFont="1" applyFill="1" applyBorder="1" applyAlignment="1">
      <alignment vertical="center"/>
    </xf>
    <xf numFmtId="4" fontId="9" fillId="0" borderId="0" xfId="2" applyNumberFormat="1" applyFont="1" applyFill="1" applyBorder="1" applyAlignment="1">
      <alignment vertical="center"/>
    </xf>
    <xf numFmtId="0" fontId="2" fillId="5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vertical="center"/>
    </xf>
    <xf numFmtId="176" fontId="2" fillId="7" borderId="0" xfId="2" applyNumberFormat="1" applyFont="1" applyFill="1" applyBorder="1">
      <alignment vertical="center"/>
    </xf>
    <xf numFmtId="0" fontId="9" fillId="0" borderId="0" xfId="2" applyFont="1" applyBorder="1" applyAlignment="1">
      <alignment horizontal="center" vertical="center"/>
    </xf>
    <xf numFmtId="0" fontId="2" fillId="0" borderId="0" xfId="2" applyFont="1" applyFill="1" applyBorder="1" applyAlignment="1">
      <alignment vertical="center" wrapText="1"/>
    </xf>
    <xf numFmtId="0" fontId="10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4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24" fillId="8" borderId="0" xfId="2" applyFont="1" applyFill="1" applyBorder="1" applyAlignment="1">
      <alignment horizontal="center" vertical="center"/>
    </xf>
    <xf numFmtId="0" fontId="7" fillId="8" borderId="0" xfId="2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 wrapText="1"/>
    </xf>
    <xf numFmtId="0" fontId="20" fillId="5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4" fontId="9" fillId="0" borderId="0" xfId="2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10" fillId="6" borderId="0" xfId="2" applyFont="1" applyFill="1" applyBorder="1" applyAlignment="1">
      <alignment horizontal="left" vertical="center"/>
    </xf>
    <xf numFmtId="0" fontId="11" fillId="6" borderId="0" xfId="2" applyFont="1" applyFill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</cellXfs>
  <cellStyles count="5">
    <cellStyle name="常规" xfId="0" builtinId="0"/>
    <cellStyle name="常规 2" xfId="1"/>
    <cellStyle name="常规 3" xfId="3"/>
    <cellStyle name="常规_Sheet1 3" xfId="2"/>
    <cellStyle name="千位分隔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37101;&#28023;&#29141;13810995220/guohaiy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48" zoomScaleNormal="100" workbookViewId="0">
      <selection activeCell="A61" sqref="A61:I61"/>
    </sheetView>
  </sheetViews>
  <sheetFormatPr defaultRowHeight="20.25" customHeight="1"/>
  <cols>
    <col min="1" max="1" width="16.5" customWidth="1"/>
    <col min="2" max="2" width="29.625" customWidth="1"/>
    <col min="3" max="3" width="33.75" customWidth="1"/>
    <col min="4" max="4" width="9.5" customWidth="1"/>
    <col min="5" max="5" width="9.875" customWidth="1"/>
    <col min="7" max="7" width="13.375" customWidth="1"/>
    <col min="8" max="8" width="14.375" customWidth="1"/>
    <col min="9" max="9" width="29.625" bestFit="1" customWidth="1"/>
  </cols>
  <sheetData>
    <row r="1" spans="1:9" ht="48" customHeight="1">
      <c r="A1" s="80" t="s">
        <v>73</v>
      </c>
      <c r="B1" s="81"/>
      <c r="C1" s="81"/>
      <c r="D1" s="81"/>
      <c r="E1" s="81"/>
      <c r="F1" s="81"/>
      <c r="G1" s="81"/>
      <c r="H1" s="81"/>
      <c r="I1" s="81"/>
    </row>
    <row r="2" spans="1:9" ht="37.5" customHeight="1" thickBot="1">
      <c r="A2" s="59" t="s">
        <v>74</v>
      </c>
      <c r="B2" s="2" t="s">
        <v>139</v>
      </c>
      <c r="C2" s="59" t="s">
        <v>128</v>
      </c>
      <c r="D2" s="85" t="s">
        <v>142</v>
      </c>
      <c r="E2" s="85"/>
      <c r="F2" s="1" t="s">
        <v>17</v>
      </c>
      <c r="G2" s="59" t="s">
        <v>77</v>
      </c>
      <c r="H2" s="86" t="s">
        <v>80</v>
      </c>
      <c r="I2" s="86"/>
    </row>
    <row r="3" spans="1:9" ht="37.5" customHeight="1" thickBot="1">
      <c r="A3" s="59" t="s">
        <v>75</v>
      </c>
      <c r="B3" s="2" t="s">
        <v>140</v>
      </c>
      <c r="C3" s="59" t="s">
        <v>129</v>
      </c>
      <c r="D3" s="85">
        <v>0</v>
      </c>
      <c r="E3" s="85"/>
      <c r="F3" s="1" t="s">
        <v>57</v>
      </c>
      <c r="G3" s="59" t="s">
        <v>78</v>
      </c>
      <c r="H3" s="87" t="s">
        <v>67</v>
      </c>
      <c r="I3" s="87"/>
    </row>
    <row r="4" spans="1:9" ht="37.5" customHeight="1" thickBot="1">
      <c r="A4" s="59" t="s">
        <v>76</v>
      </c>
      <c r="B4" s="2" t="s">
        <v>155</v>
      </c>
      <c r="C4" s="59" t="s">
        <v>130</v>
      </c>
      <c r="D4" s="85">
        <v>8</v>
      </c>
      <c r="E4" s="85"/>
      <c r="F4" s="1" t="s">
        <v>18</v>
      </c>
      <c r="G4" s="59" t="s">
        <v>79</v>
      </c>
      <c r="H4" s="87" t="s">
        <v>141</v>
      </c>
      <c r="I4" s="87"/>
    </row>
    <row r="5" spans="1:9" ht="7.5" customHeight="1">
      <c r="A5" s="78"/>
      <c r="B5" s="79"/>
      <c r="C5" s="79"/>
      <c r="D5" s="79"/>
      <c r="E5" s="79"/>
      <c r="F5" s="79"/>
      <c r="G5" s="79"/>
      <c r="H5" s="79"/>
      <c r="I5" s="79"/>
    </row>
    <row r="6" spans="1:9" ht="51" customHeight="1">
      <c r="A6" s="7" t="s">
        <v>13</v>
      </c>
      <c r="B6" s="84" t="s">
        <v>16</v>
      </c>
      <c r="C6" s="84"/>
      <c r="D6" s="84"/>
      <c r="E6" s="84"/>
      <c r="F6" s="84"/>
      <c r="G6" s="84"/>
      <c r="H6" s="84"/>
      <c r="I6" s="84"/>
    </row>
    <row r="7" spans="1:9" ht="20.100000000000001" customHeight="1">
      <c r="A7" s="7"/>
      <c r="B7" s="52"/>
      <c r="C7" s="52"/>
      <c r="D7" s="52"/>
      <c r="E7" s="52"/>
      <c r="F7" s="52"/>
      <c r="G7" s="52"/>
      <c r="H7" s="52"/>
      <c r="I7" s="52"/>
    </row>
    <row r="8" spans="1:9" ht="20.25" customHeight="1">
      <c r="A8" s="82" t="s">
        <v>90</v>
      </c>
      <c r="B8" s="83"/>
      <c r="C8" s="83"/>
      <c r="D8" s="83"/>
      <c r="E8" s="83"/>
      <c r="F8" s="83"/>
      <c r="G8" s="82" t="s">
        <v>89</v>
      </c>
      <c r="H8" s="83"/>
      <c r="I8" s="83"/>
    </row>
    <row r="9" spans="1:9" ht="33.75" customHeight="1">
      <c r="A9" s="8" t="s">
        <v>81</v>
      </c>
      <c r="B9" s="8" t="s">
        <v>82</v>
      </c>
      <c r="C9" s="8" t="s">
        <v>83</v>
      </c>
      <c r="D9" s="60" t="s">
        <v>97</v>
      </c>
      <c r="E9" s="60" t="s">
        <v>84</v>
      </c>
      <c r="F9" s="60" t="s">
        <v>85</v>
      </c>
      <c r="G9" s="60" t="s">
        <v>86</v>
      </c>
      <c r="H9" s="60" t="s">
        <v>87</v>
      </c>
      <c r="I9" s="8" t="s">
        <v>88</v>
      </c>
    </row>
    <row r="10" spans="1:9" ht="20.25" customHeight="1">
      <c r="A10" s="9" t="s">
        <v>19</v>
      </c>
      <c r="B10" s="75" t="s">
        <v>92</v>
      </c>
      <c r="C10" s="75"/>
      <c r="D10" s="75"/>
      <c r="E10" s="75"/>
      <c r="F10" s="75"/>
      <c r="G10" s="75"/>
      <c r="H10" s="75"/>
      <c r="I10" s="10"/>
    </row>
    <row r="11" spans="1:9" ht="51" customHeight="1">
      <c r="A11" s="71" t="s">
        <v>32</v>
      </c>
      <c r="B11" s="49" t="s">
        <v>143</v>
      </c>
      <c r="C11" s="18" t="s">
        <v>156</v>
      </c>
      <c r="D11" s="12">
        <v>1</v>
      </c>
      <c r="E11" s="12">
        <v>1</v>
      </c>
      <c r="F11" s="13" t="s">
        <v>91</v>
      </c>
      <c r="G11" s="14">
        <v>2855.2</v>
      </c>
      <c r="H11" s="15">
        <f>D11*E11*G11</f>
        <v>2855.2</v>
      </c>
      <c r="I11" s="16" t="s">
        <v>148</v>
      </c>
    </row>
    <row r="12" spans="1:9" ht="23.25" hidden="1" customHeight="1">
      <c r="A12" s="77" t="s">
        <v>33</v>
      </c>
      <c r="B12" s="17" t="s">
        <v>58</v>
      </c>
      <c r="C12" s="18"/>
      <c r="D12" s="12"/>
      <c r="E12" s="12"/>
      <c r="F12" s="13" t="s">
        <v>1</v>
      </c>
      <c r="G12" s="19"/>
      <c r="H12" s="15">
        <f t="shared" ref="H12:H17" si="0">D12*E12*G12</f>
        <v>0</v>
      </c>
      <c r="I12" s="19" t="s">
        <v>59</v>
      </c>
    </row>
    <row r="13" spans="1:9" ht="20.25" hidden="1" customHeight="1">
      <c r="A13" s="77"/>
      <c r="B13" s="17" t="s">
        <v>21</v>
      </c>
      <c r="C13" s="11" t="s">
        <v>25</v>
      </c>
      <c r="D13" s="12"/>
      <c r="E13" s="12"/>
      <c r="F13" s="13" t="s">
        <v>22</v>
      </c>
      <c r="G13" s="14"/>
      <c r="H13" s="15">
        <f t="shared" si="0"/>
        <v>0</v>
      </c>
      <c r="I13" s="19" t="s">
        <v>61</v>
      </c>
    </row>
    <row r="14" spans="1:9" ht="20.25" hidden="1" customHeight="1">
      <c r="A14" s="77"/>
      <c r="B14" s="17" t="s">
        <v>23</v>
      </c>
      <c r="C14" s="11" t="s">
        <v>24</v>
      </c>
      <c r="D14" s="12"/>
      <c r="E14" s="12"/>
      <c r="F14" s="13" t="s">
        <v>63</v>
      </c>
      <c r="G14" s="14"/>
      <c r="H14" s="15">
        <f t="shared" si="0"/>
        <v>0</v>
      </c>
      <c r="I14" s="19"/>
    </row>
    <row r="15" spans="1:9" ht="20.25" hidden="1" customHeight="1">
      <c r="A15" s="77"/>
      <c r="B15" s="17" t="s">
        <v>26</v>
      </c>
      <c r="C15" s="11" t="s">
        <v>27</v>
      </c>
      <c r="D15" s="12"/>
      <c r="E15" s="12"/>
      <c r="F15" s="13" t="s">
        <v>28</v>
      </c>
      <c r="G15" s="14"/>
      <c r="H15" s="15">
        <f t="shared" si="0"/>
        <v>0</v>
      </c>
      <c r="I15" s="19" t="s">
        <v>61</v>
      </c>
    </row>
    <row r="16" spans="1:9" ht="20.25" hidden="1" customHeight="1">
      <c r="A16" s="77"/>
      <c r="B16" s="20" t="s">
        <v>41</v>
      </c>
      <c r="C16" s="11" t="s">
        <v>60</v>
      </c>
      <c r="D16" s="12"/>
      <c r="E16" s="12"/>
      <c r="F16" s="13" t="s">
        <v>42</v>
      </c>
      <c r="G16" s="14"/>
      <c r="H16" s="15">
        <f t="shared" si="0"/>
        <v>0</v>
      </c>
      <c r="I16" s="19" t="s">
        <v>61</v>
      </c>
    </row>
    <row r="17" spans="1:11" ht="20.25" hidden="1" customHeight="1">
      <c r="A17" s="77"/>
      <c r="B17" s="17" t="s">
        <v>62</v>
      </c>
      <c r="C17" s="11"/>
      <c r="D17" s="12"/>
      <c r="E17" s="12"/>
      <c r="F17" s="13" t="s">
        <v>29</v>
      </c>
      <c r="G17" s="14"/>
      <c r="H17" s="15">
        <f t="shared" si="0"/>
        <v>0</v>
      </c>
      <c r="I17" s="19"/>
    </row>
    <row r="18" spans="1:11" ht="20.25" customHeight="1">
      <c r="A18" s="75" t="s">
        <v>93</v>
      </c>
      <c r="B18" s="76"/>
      <c r="C18" s="76"/>
      <c r="D18" s="76"/>
      <c r="E18" s="76"/>
      <c r="F18" s="76"/>
      <c r="G18" s="76"/>
      <c r="H18" s="38">
        <f>SUM(H11:H17)</f>
        <v>2855.2</v>
      </c>
      <c r="I18" s="16"/>
    </row>
    <row r="19" spans="1:11" ht="30" customHeight="1">
      <c r="A19" s="21" t="s">
        <v>94</v>
      </c>
      <c r="B19" s="21" t="s">
        <v>95</v>
      </c>
      <c r="C19" s="21" t="s">
        <v>96</v>
      </c>
      <c r="D19" s="61" t="s">
        <v>98</v>
      </c>
      <c r="E19" s="61" t="s">
        <v>102</v>
      </c>
      <c r="F19" s="61" t="s">
        <v>100</v>
      </c>
      <c r="G19" s="61" t="s">
        <v>101</v>
      </c>
      <c r="H19" s="61" t="s">
        <v>103</v>
      </c>
      <c r="I19" s="21" t="s">
        <v>104</v>
      </c>
    </row>
    <row r="20" spans="1:11" ht="20.25" customHeight="1">
      <c r="A20" s="43" t="s">
        <v>20</v>
      </c>
      <c r="B20" s="75" t="s">
        <v>107</v>
      </c>
      <c r="C20" s="75"/>
      <c r="D20" s="75"/>
      <c r="E20" s="75"/>
      <c r="F20" s="75"/>
      <c r="G20" s="75"/>
      <c r="H20" s="75"/>
      <c r="I20" s="40"/>
      <c r="J20" s="42"/>
      <c r="K20" s="42"/>
    </row>
    <row r="21" spans="1:11" s="5" customFormat="1" ht="18.75" customHeight="1">
      <c r="A21" s="44" t="s">
        <v>44</v>
      </c>
      <c r="B21" s="37" t="s">
        <v>105</v>
      </c>
      <c r="C21" s="22" t="s">
        <v>149</v>
      </c>
      <c r="D21" s="24">
        <v>8</v>
      </c>
      <c r="E21" s="50">
        <v>1</v>
      </c>
      <c r="F21" s="45" t="s">
        <v>64</v>
      </c>
      <c r="G21" s="14">
        <v>80</v>
      </c>
      <c r="H21" s="15">
        <f>D21*E21*G21</f>
        <v>640</v>
      </c>
      <c r="I21" s="74" t="s">
        <v>56</v>
      </c>
      <c r="J21" s="42"/>
      <c r="K21" s="42"/>
    </row>
    <row r="22" spans="1:11" ht="18.75" customHeight="1">
      <c r="A22" s="44" t="s">
        <v>43</v>
      </c>
      <c r="B22" s="20" t="s">
        <v>106</v>
      </c>
      <c r="C22" s="22" t="s">
        <v>144</v>
      </c>
      <c r="D22" s="24">
        <v>8</v>
      </c>
      <c r="E22" s="50">
        <v>1</v>
      </c>
      <c r="F22" s="45" t="s">
        <v>64</v>
      </c>
      <c r="G22" s="14">
        <v>188</v>
      </c>
      <c r="H22" s="15">
        <f>D22*E22*G22</f>
        <v>1504</v>
      </c>
      <c r="I22" s="74" t="s">
        <v>56</v>
      </c>
      <c r="J22" s="41"/>
      <c r="K22" s="42" t="s">
        <v>55</v>
      </c>
    </row>
    <row r="23" spans="1:11" ht="20.25" customHeight="1">
      <c r="A23" s="75" t="s">
        <v>66</v>
      </c>
      <c r="B23" s="76"/>
      <c r="C23" s="76"/>
      <c r="D23" s="76"/>
      <c r="E23" s="76"/>
      <c r="F23" s="76"/>
      <c r="G23" s="76"/>
      <c r="H23" s="38">
        <f>SUM(H21:H22)</f>
        <v>2144</v>
      </c>
      <c r="I23" s="10"/>
    </row>
    <row r="24" spans="1:11" ht="30" customHeight="1">
      <c r="A24" s="21" t="s">
        <v>94</v>
      </c>
      <c r="B24" s="21" t="s">
        <v>95</v>
      </c>
      <c r="C24" s="21" t="s">
        <v>96</v>
      </c>
      <c r="D24" s="61" t="s">
        <v>98</v>
      </c>
      <c r="E24" s="61" t="s">
        <v>102</v>
      </c>
      <c r="F24" s="61" t="s">
        <v>100</v>
      </c>
      <c r="G24" s="61" t="s">
        <v>101</v>
      </c>
      <c r="H24" s="61" t="s">
        <v>103</v>
      </c>
      <c r="I24" s="21" t="s">
        <v>104</v>
      </c>
    </row>
    <row r="25" spans="1:11" ht="20.25" customHeight="1">
      <c r="A25" s="9" t="s">
        <v>10</v>
      </c>
      <c r="B25" s="75" t="s">
        <v>112</v>
      </c>
      <c r="C25" s="75"/>
      <c r="D25" s="75"/>
      <c r="E25" s="75"/>
      <c r="F25" s="75"/>
      <c r="G25" s="75"/>
      <c r="H25" s="75"/>
      <c r="I25" s="10"/>
    </row>
    <row r="26" spans="1:11" s="5" customFormat="1" ht="20.25" customHeight="1">
      <c r="A26" s="54" t="s">
        <v>34</v>
      </c>
      <c r="B26" s="55" t="s">
        <v>150</v>
      </c>
      <c r="C26" s="22" t="s">
        <v>157</v>
      </c>
      <c r="D26" s="39">
        <v>1</v>
      </c>
      <c r="E26" s="39">
        <v>1</v>
      </c>
      <c r="F26" s="45" t="s">
        <v>0</v>
      </c>
      <c r="G26" s="27">
        <v>5200</v>
      </c>
      <c r="H26" s="15">
        <f>D26*E26*G26</f>
        <v>5200</v>
      </c>
      <c r="I26" s="74" t="s">
        <v>145</v>
      </c>
      <c r="J26" s="6"/>
      <c r="K26" s="4" t="s">
        <v>55</v>
      </c>
    </row>
    <row r="27" spans="1:11" ht="20.25" customHeight="1">
      <c r="A27" s="75" t="s">
        <v>108</v>
      </c>
      <c r="B27" s="76"/>
      <c r="C27" s="76"/>
      <c r="D27" s="76"/>
      <c r="E27" s="76"/>
      <c r="F27" s="76"/>
      <c r="G27" s="76"/>
      <c r="H27" s="38">
        <f>SUM(H26:H26)</f>
        <v>5200</v>
      </c>
      <c r="I27" s="10"/>
    </row>
    <row r="28" spans="1:11" ht="30" customHeight="1">
      <c r="A28" s="21" t="s">
        <v>109</v>
      </c>
      <c r="B28" s="21" t="s">
        <v>95</v>
      </c>
      <c r="C28" s="21" t="s">
        <v>110</v>
      </c>
      <c r="D28" s="61" t="s">
        <v>98</v>
      </c>
      <c r="E28" s="61" t="s">
        <v>102</v>
      </c>
      <c r="F28" s="61" t="s">
        <v>111</v>
      </c>
      <c r="G28" s="61" t="s">
        <v>101</v>
      </c>
      <c r="H28" s="61" t="s">
        <v>103</v>
      </c>
      <c r="I28" s="21" t="s">
        <v>104</v>
      </c>
    </row>
    <row r="29" spans="1:11" ht="20.25" customHeight="1">
      <c r="A29" s="9" t="s">
        <v>11</v>
      </c>
      <c r="B29" s="75" t="s">
        <v>113</v>
      </c>
      <c r="C29" s="75"/>
      <c r="D29" s="75"/>
      <c r="E29" s="75"/>
      <c r="F29" s="75"/>
      <c r="G29" s="75"/>
      <c r="H29" s="75"/>
      <c r="I29" s="10"/>
    </row>
    <row r="30" spans="1:11" ht="20.25" customHeight="1">
      <c r="A30" s="23" t="s">
        <v>35</v>
      </c>
      <c r="B30" s="22" t="s">
        <v>114</v>
      </c>
      <c r="C30" s="22" t="s">
        <v>65</v>
      </c>
      <c r="D30" s="70">
        <v>8</v>
      </c>
      <c r="E30" s="70">
        <v>1</v>
      </c>
      <c r="F30" s="25" t="s">
        <v>3</v>
      </c>
      <c r="G30" s="27">
        <v>10</v>
      </c>
      <c r="H30" s="15">
        <f>D30*G30*E30</f>
        <v>80</v>
      </c>
      <c r="I30" s="51"/>
    </row>
    <row r="31" spans="1:11" ht="20.25" customHeight="1">
      <c r="A31" s="73" t="s">
        <v>154</v>
      </c>
      <c r="B31" s="22" t="s">
        <v>151</v>
      </c>
      <c r="C31" s="22"/>
      <c r="D31" s="70">
        <v>8</v>
      </c>
      <c r="E31" s="70">
        <v>1</v>
      </c>
      <c r="F31" s="66" t="s">
        <v>152</v>
      </c>
      <c r="G31" s="27">
        <v>1122</v>
      </c>
      <c r="H31" s="15">
        <f>D31*G31*E31</f>
        <v>8976</v>
      </c>
      <c r="I31" s="51" t="s">
        <v>153</v>
      </c>
    </row>
    <row r="32" spans="1:11" ht="20.25" customHeight="1">
      <c r="A32" s="75" t="s">
        <v>116</v>
      </c>
      <c r="B32" s="75"/>
      <c r="C32" s="75"/>
      <c r="D32" s="75"/>
      <c r="E32" s="75"/>
      <c r="F32" s="75"/>
      <c r="G32" s="75"/>
      <c r="H32" s="38">
        <f>SUM(H30:H31)</f>
        <v>9056</v>
      </c>
      <c r="I32" s="10"/>
    </row>
    <row r="33" spans="1:9" ht="30" customHeight="1">
      <c r="A33" s="21" t="s">
        <v>94</v>
      </c>
      <c r="B33" s="21" t="s">
        <v>95</v>
      </c>
      <c r="C33" s="21" t="s">
        <v>96</v>
      </c>
      <c r="D33" s="61" t="s">
        <v>98</v>
      </c>
      <c r="E33" s="61" t="s">
        <v>102</v>
      </c>
      <c r="F33" s="61" t="s">
        <v>100</v>
      </c>
      <c r="G33" s="61" t="s">
        <v>101</v>
      </c>
      <c r="H33" s="61" t="s">
        <v>103</v>
      </c>
      <c r="I33" s="21" t="s">
        <v>104</v>
      </c>
    </row>
    <row r="34" spans="1:9" ht="20.25" customHeight="1">
      <c r="A34" s="9" t="s">
        <v>4</v>
      </c>
      <c r="B34" s="76" t="s">
        <v>115</v>
      </c>
      <c r="C34" s="76"/>
      <c r="D34" s="76"/>
      <c r="E34" s="76"/>
      <c r="F34" s="76"/>
      <c r="G34" s="76"/>
      <c r="H34" s="76"/>
      <c r="I34" s="76"/>
    </row>
    <row r="35" spans="1:9" ht="20.25" customHeight="1">
      <c r="A35" s="23" t="s">
        <v>36</v>
      </c>
      <c r="B35" s="58" t="s">
        <v>117</v>
      </c>
      <c r="C35" s="30"/>
      <c r="D35" s="46"/>
      <c r="E35" s="46"/>
      <c r="F35" s="25" t="s">
        <v>64</v>
      </c>
      <c r="G35" s="27"/>
      <c r="H35" s="15">
        <f>D35*E35*G35</f>
        <v>0</v>
      </c>
      <c r="I35" s="10"/>
    </row>
    <row r="36" spans="1:9" ht="20.25" customHeight="1">
      <c r="A36" s="47" t="s">
        <v>37</v>
      </c>
      <c r="B36" s="58" t="s">
        <v>137</v>
      </c>
      <c r="C36" s="46"/>
      <c r="D36" s="46"/>
      <c r="E36" s="46"/>
      <c r="F36" s="25" t="s">
        <v>2</v>
      </c>
      <c r="G36" s="27"/>
      <c r="H36" s="15">
        <f>D36*E36*G36</f>
        <v>0</v>
      </c>
      <c r="I36" s="10"/>
    </row>
    <row r="37" spans="1:9" ht="20.25" customHeight="1">
      <c r="A37" s="47" t="s">
        <v>69</v>
      </c>
      <c r="B37" s="58" t="s">
        <v>119</v>
      </c>
      <c r="C37" s="46"/>
      <c r="D37" s="46"/>
      <c r="E37" s="46"/>
      <c r="F37" s="48" t="s">
        <v>68</v>
      </c>
      <c r="G37" s="27"/>
      <c r="H37" s="15">
        <f>D37*E37*G37</f>
        <v>0</v>
      </c>
      <c r="I37" s="10"/>
    </row>
    <row r="38" spans="1:9" ht="20.25" customHeight="1">
      <c r="A38" s="47" t="s">
        <v>70</v>
      </c>
      <c r="B38" s="29" t="s">
        <v>118</v>
      </c>
      <c r="C38" s="46"/>
      <c r="D38" s="46"/>
      <c r="E38" s="46"/>
      <c r="F38" s="48" t="s">
        <v>64</v>
      </c>
      <c r="G38" s="27"/>
      <c r="H38" s="15">
        <f>D38*E38*G38</f>
        <v>0</v>
      </c>
      <c r="I38" s="10"/>
    </row>
    <row r="39" spans="1:9" ht="20.25" customHeight="1">
      <c r="A39" s="76" t="s">
        <v>30</v>
      </c>
      <c r="B39" s="76"/>
      <c r="C39" s="76"/>
      <c r="D39" s="76"/>
      <c r="E39" s="76"/>
      <c r="F39" s="76"/>
      <c r="G39" s="76"/>
      <c r="H39" s="38">
        <f>SUM(H35:H38)</f>
        <v>0</v>
      </c>
      <c r="I39" s="10"/>
    </row>
    <row r="40" spans="1:9" ht="20.25" customHeight="1">
      <c r="A40" s="3" t="s">
        <v>31</v>
      </c>
      <c r="B40" s="3"/>
      <c r="C40" s="3"/>
      <c r="D40" s="3"/>
      <c r="E40" s="3"/>
      <c r="F40" s="3"/>
      <c r="G40" s="3"/>
      <c r="H40" s="31">
        <f>SUM(H18,H23,H27,H32,H39)</f>
        <v>19255.2</v>
      </c>
      <c r="I40" s="32"/>
    </row>
    <row r="41" spans="1:9" ht="30" customHeight="1">
      <c r="A41" s="21" t="s">
        <v>109</v>
      </c>
      <c r="B41" s="21" t="s">
        <v>95</v>
      </c>
      <c r="C41" s="21" t="s">
        <v>110</v>
      </c>
      <c r="D41" s="61" t="s">
        <v>120</v>
      </c>
      <c r="E41" s="61" t="s">
        <v>102</v>
      </c>
      <c r="F41" s="61" t="s">
        <v>99</v>
      </c>
      <c r="G41" s="61" t="s">
        <v>101</v>
      </c>
      <c r="H41" s="61" t="s">
        <v>103</v>
      </c>
      <c r="I41" s="21" t="s">
        <v>104</v>
      </c>
    </row>
    <row r="42" spans="1:9" ht="20.25" customHeight="1">
      <c r="A42" s="9" t="s">
        <v>5</v>
      </c>
      <c r="B42" s="75" t="s">
        <v>121</v>
      </c>
      <c r="C42" s="75"/>
      <c r="D42" s="75"/>
      <c r="E42" s="75"/>
      <c r="F42" s="75"/>
      <c r="G42" s="75"/>
      <c r="H42" s="75"/>
      <c r="I42" s="75"/>
    </row>
    <row r="43" spans="1:9" ht="20.25" customHeight="1">
      <c r="A43" s="23" t="s">
        <v>38</v>
      </c>
      <c r="B43" s="10" t="s">
        <v>122</v>
      </c>
      <c r="C43" s="40"/>
      <c r="D43" s="90">
        <f>H40</f>
        <v>19255.2</v>
      </c>
      <c r="E43" s="91"/>
      <c r="F43" s="45" t="s">
        <v>71</v>
      </c>
      <c r="G43" s="33">
        <v>0.1</v>
      </c>
      <c r="H43" s="15">
        <f>D43*G43</f>
        <v>1925.5200000000002</v>
      </c>
      <c r="I43" s="10"/>
    </row>
    <row r="44" spans="1:9" ht="20.25" customHeight="1">
      <c r="A44" s="92" t="s">
        <v>136</v>
      </c>
      <c r="B44" s="93"/>
      <c r="C44" s="93"/>
      <c r="D44" s="93"/>
      <c r="E44" s="93"/>
      <c r="F44" s="93"/>
      <c r="G44" s="93"/>
      <c r="H44" s="31">
        <f>SUM(H43:H43)</f>
        <v>1925.5200000000002</v>
      </c>
      <c r="I44" s="32"/>
    </row>
    <row r="45" spans="1:9" ht="30" customHeight="1">
      <c r="A45" s="21" t="s">
        <v>123</v>
      </c>
      <c r="B45" s="21" t="s">
        <v>95</v>
      </c>
      <c r="C45" s="21" t="s">
        <v>124</v>
      </c>
      <c r="D45" s="61" t="s">
        <v>98</v>
      </c>
      <c r="E45" s="61" t="s">
        <v>125</v>
      </c>
      <c r="F45" s="61" t="s">
        <v>99</v>
      </c>
      <c r="G45" s="61" t="s">
        <v>126</v>
      </c>
      <c r="H45" s="61" t="s">
        <v>103</v>
      </c>
      <c r="I45" s="21" t="s">
        <v>127</v>
      </c>
    </row>
    <row r="46" spans="1:9" ht="20.25" customHeight="1">
      <c r="A46" s="9" t="s">
        <v>6</v>
      </c>
      <c r="B46" s="75" t="s">
        <v>7</v>
      </c>
      <c r="C46" s="75"/>
      <c r="D46" s="75"/>
      <c r="E46" s="75"/>
      <c r="F46" s="75"/>
      <c r="G46" s="75"/>
      <c r="H46" s="75"/>
      <c r="I46" s="75"/>
    </row>
    <row r="47" spans="1:9" ht="18" customHeight="1">
      <c r="A47" s="23" t="s">
        <v>39</v>
      </c>
      <c r="B47" s="94" t="s">
        <v>8</v>
      </c>
      <c r="C47" s="10" t="s">
        <v>50</v>
      </c>
      <c r="D47" s="65"/>
      <c r="E47" s="65"/>
      <c r="F47" s="25" t="s">
        <v>51</v>
      </c>
      <c r="G47" s="33"/>
      <c r="H47" s="15">
        <f>D47*E47*G47</f>
        <v>0</v>
      </c>
      <c r="I47" s="64" t="s">
        <v>138</v>
      </c>
    </row>
    <row r="48" spans="1:9" ht="18" customHeight="1">
      <c r="A48" s="23" t="s">
        <v>48</v>
      </c>
      <c r="B48" s="94"/>
      <c r="C48" s="10" t="s">
        <v>52</v>
      </c>
      <c r="D48" s="65"/>
      <c r="E48" s="65"/>
      <c r="F48" s="25" t="s">
        <v>53</v>
      </c>
      <c r="G48" s="33"/>
      <c r="H48" s="15">
        <f>D48*E48*G48</f>
        <v>0</v>
      </c>
      <c r="I48" s="34"/>
    </row>
    <row r="49" spans="1:9" ht="18" customHeight="1">
      <c r="A49" s="23" t="s">
        <v>49</v>
      </c>
      <c r="B49" s="94"/>
      <c r="C49" s="10" t="s">
        <v>54</v>
      </c>
      <c r="D49" s="65"/>
      <c r="E49" s="65"/>
      <c r="F49" s="25" t="s">
        <v>2</v>
      </c>
      <c r="G49" s="33"/>
      <c r="H49" s="15">
        <f>D49*E49*G49</f>
        <v>0</v>
      </c>
      <c r="I49" s="35"/>
    </row>
    <row r="50" spans="1:9" ht="20.25" customHeight="1">
      <c r="A50" s="92" t="s">
        <v>135</v>
      </c>
      <c r="B50" s="93"/>
      <c r="C50" s="93"/>
      <c r="D50" s="93"/>
      <c r="E50" s="93"/>
      <c r="F50" s="93"/>
      <c r="G50" s="93"/>
      <c r="H50" s="31">
        <f>SUM(H47:H49)</f>
        <v>0</v>
      </c>
      <c r="I50" s="32"/>
    </row>
    <row r="51" spans="1:9" ht="30" customHeight="1">
      <c r="A51" s="21" t="s">
        <v>123</v>
      </c>
      <c r="B51" s="21" t="s">
        <v>95</v>
      </c>
      <c r="C51" s="21" t="s">
        <v>124</v>
      </c>
      <c r="D51" s="61" t="s">
        <v>98</v>
      </c>
      <c r="E51" s="61" t="s">
        <v>125</v>
      </c>
      <c r="F51" s="61" t="s">
        <v>99</v>
      </c>
      <c r="G51" s="61" t="s">
        <v>126</v>
      </c>
      <c r="H51" s="61" t="s">
        <v>103</v>
      </c>
      <c r="I51" s="21" t="s">
        <v>127</v>
      </c>
    </row>
    <row r="52" spans="1:9" ht="20.25" customHeight="1">
      <c r="A52" s="9" t="s">
        <v>12</v>
      </c>
      <c r="B52" s="75" t="s">
        <v>131</v>
      </c>
      <c r="C52" s="75"/>
      <c r="D52" s="75"/>
      <c r="E52" s="75"/>
      <c r="F52" s="75"/>
      <c r="G52" s="75"/>
      <c r="H52" s="75"/>
      <c r="I52" s="75"/>
    </row>
    <row r="53" spans="1:9" ht="18.75" customHeight="1">
      <c r="A53" s="23" t="s">
        <v>47</v>
      </c>
      <c r="B53" s="26"/>
      <c r="C53" s="56"/>
      <c r="D53" s="28"/>
      <c r="E53" s="28"/>
      <c r="F53" s="25" t="s">
        <v>15</v>
      </c>
      <c r="G53" s="14"/>
      <c r="H53" s="15">
        <f>D53*E53*G53</f>
        <v>0</v>
      </c>
      <c r="I53" s="62"/>
    </row>
    <row r="54" spans="1:9" ht="18.75" customHeight="1">
      <c r="A54" s="63" t="s">
        <v>45</v>
      </c>
      <c r="B54" s="67"/>
      <c r="C54" s="64"/>
      <c r="D54" s="65"/>
      <c r="E54" s="65"/>
      <c r="F54" s="66" t="s">
        <v>15</v>
      </c>
      <c r="G54" s="68"/>
      <c r="H54" s="69">
        <f>D54*E54*G54</f>
        <v>0</v>
      </c>
      <c r="I54" s="67"/>
    </row>
    <row r="55" spans="1:9" ht="18.75" customHeight="1">
      <c r="A55" s="63" t="s">
        <v>46</v>
      </c>
      <c r="B55" s="67"/>
      <c r="C55" s="64"/>
      <c r="D55" s="65"/>
      <c r="E55" s="65"/>
      <c r="F55" s="66" t="s">
        <v>15</v>
      </c>
      <c r="G55" s="68"/>
      <c r="H55" s="69">
        <f>D55*E55*G55</f>
        <v>0</v>
      </c>
      <c r="I55" s="67"/>
    </row>
    <row r="56" spans="1:9" ht="20.25" customHeight="1">
      <c r="A56" s="92" t="s">
        <v>134</v>
      </c>
      <c r="B56" s="93"/>
      <c r="C56" s="93"/>
      <c r="D56" s="93"/>
      <c r="E56" s="93"/>
      <c r="F56" s="93"/>
      <c r="G56" s="93"/>
      <c r="H56" s="31">
        <f>SUM(H53:H55)</f>
        <v>0</v>
      </c>
      <c r="I56" s="32"/>
    </row>
    <row r="57" spans="1:9" ht="30" customHeight="1">
      <c r="A57" s="21" t="s">
        <v>123</v>
      </c>
      <c r="B57" s="21" t="s">
        <v>95</v>
      </c>
      <c r="C57" s="21" t="s">
        <v>124</v>
      </c>
      <c r="D57" s="61" t="s">
        <v>98</v>
      </c>
      <c r="E57" s="61" t="s">
        <v>125</v>
      </c>
      <c r="F57" s="61" t="s">
        <v>99</v>
      </c>
      <c r="G57" s="61" t="s">
        <v>126</v>
      </c>
      <c r="H57" s="61" t="s">
        <v>103</v>
      </c>
      <c r="I57" s="21" t="s">
        <v>127</v>
      </c>
    </row>
    <row r="58" spans="1:9" ht="20.25" customHeight="1">
      <c r="A58" s="9" t="s">
        <v>14</v>
      </c>
      <c r="B58" s="75" t="s">
        <v>132</v>
      </c>
      <c r="C58" s="75"/>
      <c r="D58" s="75"/>
      <c r="E58" s="75"/>
      <c r="F58" s="75"/>
      <c r="G58" s="75"/>
      <c r="H58" s="75"/>
      <c r="I58" s="75"/>
    </row>
    <row r="59" spans="1:9" ht="20.25" customHeight="1">
      <c r="A59" s="23" t="s">
        <v>40</v>
      </c>
      <c r="B59" s="10" t="s">
        <v>146</v>
      </c>
      <c r="C59" s="10"/>
      <c r="D59" s="90"/>
      <c r="E59" s="91"/>
      <c r="F59" s="25" t="s">
        <v>72</v>
      </c>
      <c r="G59" s="33"/>
      <c r="H59" s="15">
        <f>D59*G59</f>
        <v>0</v>
      </c>
      <c r="I59" s="10"/>
    </row>
    <row r="60" spans="1:9" ht="20.25" customHeight="1">
      <c r="A60" s="36" t="s">
        <v>133</v>
      </c>
      <c r="B60" s="36"/>
      <c r="C60" s="36"/>
      <c r="D60" s="36"/>
      <c r="E60" s="36"/>
      <c r="F60" s="36"/>
      <c r="G60" s="36"/>
      <c r="H60" s="57">
        <f>H40+H44+H50+H56+H59</f>
        <v>21180.720000000001</v>
      </c>
      <c r="I60" s="72" t="s">
        <v>147</v>
      </c>
    </row>
    <row r="61" spans="1:9" ht="20.25" customHeight="1">
      <c r="A61" s="88" t="s">
        <v>9</v>
      </c>
      <c r="B61" s="89"/>
      <c r="C61" s="89"/>
      <c r="D61" s="89"/>
      <c r="E61" s="89"/>
      <c r="F61" s="89"/>
      <c r="G61" s="89"/>
      <c r="H61" s="89"/>
      <c r="I61" s="89"/>
    </row>
    <row r="63" spans="1:9" ht="20.25" customHeight="1">
      <c r="A63" s="53"/>
    </row>
  </sheetData>
  <mergeCells count="33">
    <mergeCell ref="B34:I34"/>
    <mergeCell ref="A39:G39"/>
    <mergeCell ref="A56:G56"/>
    <mergeCell ref="B52:I52"/>
    <mergeCell ref="A32:G32"/>
    <mergeCell ref="A61:I61"/>
    <mergeCell ref="B42:I42"/>
    <mergeCell ref="D43:E43"/>
    <mergeCell ref="A44:G44"/>
    <mergeCell ref="B46:I46"/>
    <mergeCell ref="A50:G50"/>
    <mergeCell ref="D59:E59"/>
    <mergeCell ref="B58:I58"/>
    <mergeCell ref="B47:B49"/>
    <mergeCell ref="A5:I5"/>
    <mergeCell ref="A1:I1"/>
    <mergeCell ref="A8:F8"/>
    <mergeCell ref="G8:I8"/>
    <mergeCell ref="B6:I6"/>
    <mergeCell ref="D2:E2"/>
    <mergeCell ref="D3:E3"/>
    <mergeCell ref="H2:I2"/>
    <mergeCell ref="H3:I3"/>
    <mergeCell ref="H4:I4"/>
    <mergeCell ref="D4:E4"/>
    <mergeCell ref="B29:H29"/>
    <mergeCell ref="A27:G27"/>
    <mergeCell ref="B10:H10"/>
    <mergeCell ref="A18:G18"/>
    <mergeCell ref="A12:A17"/>
    <mergeCell ref="B25:H25"/>
    <mergeCell ref="B20:H20"/>
    <mergeCell ref="A23:G23"/>
  </mergeCells>
  <phoneticPr fontId="19" type="noConversion"/>
  <hyperlinks>
    <hyperlink ref="H3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2019-12-12T07:35:11Z</dcterms:modified>
</cp:coreProperties>
</file>