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/>
  <bookViews>
    <workbookView xWindow="5055" yWindow="1125" windowWidth="20730" windowHeight="11760"/>
  </bookViews>
  <sheets>
    <sheet name="会议预算报价" sheetId="8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8" l="1"/>
  <c r="H20" i="8"/>
  <c r="H21" i="8"/>
  <c r="H15" i="8"/>
  <c r="H16" i="8"/>
  <c r="H10" i="8"/>
  <c r="H11" i="8"/>
  <c r="H47" i="8"/>
  <c r="H48" i="8"/>
  <c r="H49" i="8"/>
  <c r="H33" i="8"/>
  <c r="H34" i="8"/>
  <c r="H35" i="8"/>
  <c r="H24" i="8"/>
  <c r="H25" i="8"/>
  <c r="H26" i="8"/>
  <c r="H27" i="8"/>
  <c r="H28" i="8"/>
  <c r="H29" i="8"/>
  <c r="H30" i="8"/>
  <c r="H36" i="8"/>
  <c r="G39" i="8"/>
  <c r="H39" i="8"/>
  <c r="H40" i="8"/>
  <c r="H43" i="8"/>
  <c r="H44" i="8"/>
  <c r="G52" i="8"/>
  <c r="H52" i="8"/>
  <c r="H53" i="8"/>
  <c r="H54" i="8"/>
</calcChain>
</file>

<file path=xl/sharedStrings.xml><?xml version="1.0" encoding="utf-8"?>
<sst xmlns="http://schemas.openxmlformats.org/spreadsheetml/2006/main" count="192" uniqueCount="124">
  <si>
    <t>会议名称：</t>
    <phoneticPr fontId="3" type="noConversion"/>
  </si>
  <si>
    <t>序号</t>
    <phoneticPr fontId="3" type="noConversion"/>
  </si>
  <si>
    <t>项  目</t>
    <phoneticPr fontId="3" type="noConversion"/>
  </si>
  <si>
    <t>数量</t>
    <phoneticPr fontId="3" type="noConversion"/>
  </si>
  <si>
    <t>次</t>
    <phoneticPr fontId="3" type="noConversion"/>
  </si>
  <si>
    <t>单位</t>
    <phoneticPr fontId="3" type="noConversion"/>
  </si>
  <si>
    <t>单价（RMB）</t>
    <phoneticPr fontId="3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</si>
  <si>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3" type="noConversion"/>
  </si>
  <si>
    <t>备       注</t>
    <phoneticPr fontId="3" type="noConversion"/>
  </si>
  <si>
    <t>交通</t>
    <phoneticPr fontId="3" type="noConversion"/>
  </si>
  <si>
    <t>序号</t>
    <phoneticPr fontId="3" type="noConversion"/>
  </si>
  <si>
    <t>单位</t>
    <phoneticPr fontId="3" type="noConversion"/>
  </si>
  <si>
    <t>单价（RMB）</t>
    <phoneticPr fontId="3" type="noConversion"/>
  </si>
  <si>
    <t>备       注</t>
    <phoneticPr fontId="3" type="noConversion"/>
  </si>
  <si>
    <t>间/晚</t>
    <phoneticPr fontId="3" type="noConversion"/>
  </si>
  <si>
    <t>人/天</t>
    <phoneticPr fontId="3" type="noConversion"/>
  </si>
  <si>
    <t>人数</t>
    <phoneticPr fontId="3" type="noConversion"/>
  </si>
  <si>
    <t>人</t>
    <phoneticPr fontId="3" type="noConversion"/>
  </si>
  <si>
    <t>用餐</t>
    <phoneticPr fontId="3" type="noConversion"/>
  </si>
  <si>
    <t>E</t>
    <phoneticPr fontId="3" type="noConversion"/>
  </si>
  <si>
    <t>其他费用</t>
    <phoneticPr fontId="3" type="noConversion"/>
  </si>
  <si>
    <t>保险费</t>
    <phoneticPr fontId="3" type="noConversion"/>
  </si>
  <si>
    <t>F</t>
    <phoneticPr fontId="3" type="noConversion"/>
  </si>
  <si>
    <t>服务费</t>
    <phoneticPr fontId="3" type="noConversion"/>
  </si>
  <si>
    <t>天数</t>
    <phoneticPr fontId="3" type="noConversion"/>
  </si>
  <si>
    <t>G</t>
    <phoneticPr fontId="3" type="noConversion"/>
  </si>
  <si>
    <t>现场服务人员费用</t>
    <phoneticPr fontId="3" type="noConversion"/>
  </si>
  <si>
    <t>全陪工作人员费用</t>
    <phoneticPr fontId="3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</si>
  <si>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3" type="noConversion"/>
  </si>
  <si>
    <t>午餐</t>
  </si>
  <si>
    <t>接机牌</t>
  </si>
  <si>
    <t>机票</t>
  </si>
  <si>
    <t>C</t>
  </si>
  <si>
    <t>D</t>
  </si>
  <si>
    <t>块</t>
  </si>
  <si>
    <t>次</t>
  </si>
  <si>
    <t>工作人员费用</t>
  </si>
  <si>
    <t>人数</t>
  </si>
  <si>
    <t>天数</t>
  </si>
  <si>
    <t>H</t>
  </si>
  <si>
    <t>X展架</t>
  </si>
  <si>
    <t>会议时间：</t>
  </si>
  <si>
    <t>备注：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</si>
  <si>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</si>
  <si>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</si>
  <si>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</si>
  <si>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</si>
  <si>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</si>
  <si>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</si>
  <si>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t xml:space="preserve">             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</si>
  <si>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</si>
  <si>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</si>
  <si>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</si>
  <si>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</si>
  <si>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</si>
  <si>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</si>
  <si>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</si>
  <si>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</si>
  <si>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  参加人数：</t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</si>
  <si>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</si>
  <si>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</si>
  <si>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</si>
  <si>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</si>
  <si>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</si>
  <si>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B-1</t>
  </si>
  <si>
    <t>C-1</t>
  </si>
  <si>
    <t>C-2</t>
  </si>
  <si>
    <t>D-1</t>
  </si>
  <si>
    <t>D-2</t>
  </si>
  <si>
    <t>D-3</t>
  </si>
  <si>
    <t>E-1</t>
  </si>
  <si>
    <t>E-2</t>
  </si>
  <si>
    <t>F-1</t>
  </si>
  <si>
    <t>G-1</t>
  </si>
  <si>
    <t>H-1</t>
  </si>
  <si>
    <t>H-2</t>
  </si>
  <si>
    <t>J-1</t>
  </si>
  <si>
    <t>供应商名称：</t>
  </si>
  <si>
    <t>联系人/电话：</t>
  </si>
  <si>
    <t>报价有效期：</t>
  </si>
  <si>
    <t>B-2</t>
    <phoneticPr fontId="22" type="noConversion"/>
  </si>
  <si>
    <t>人</t>
    <phoneticPr fontId="22" type="noConversion"/>
  </si>
  <si>
    <t>人数</t>
    <phoneticPr fontId="3" type="noConversion"/>
  </si>
  <si>
    <t>次数</t>
    <phoneticPr fontId="3" type="noConversion"/>
  </si>
  <si>
    <t>晚宴</t>
    <phoneticPr fontId="22" type="noConversion"/>
  </si>
  <si>
    <t>D-4</t>
  </si>
  <si>
    <t>D-5</t>
  </si>
  <si>
    <t>特展设计和制作</t>
    <phoneticPr fontId="22" type="noConversion"/>
  </si>
  <si>
    <t>块</t>
    <phoneticPr fontId="22" type="noConversion"/>
  </si>
  <si>
    <t>包含住宿、补助等</t>
    <rPh sb="0" eb="1">
      <t>bao han</t>
    </rPh>
    <rPh sb="2" eb="3">
      <t>zhu su</t>
    </rPh>
    <rPh sb="5" eb="6">
      <t>bu zhu</t>
    </rPh>
    <rPh sb="7" eb="8">
      <t>deng</t>
    </rPh>
    <phoneticPr fontId="22" type="noConversion"/>
  </si>
  <si>
    <t>当地工作人员</t>
    <phoneticPr fontId="22" type="noConversion"/>
  </si>
  <si>
    <t>机场工作人员</t>
    <phoneticPr fontId="22" type="noConversion"/>
  </si>
  <si>
    <t>份</t>
    <phoneticPr fontId="22" type="noConversion"/>
  </si>
  <si>
    <t>国内会议</t>
  </si>
  <si>
    <t>高铁一等座</t>
    <phoneticPr fontId="22" type="noConversion"/>
  </si>
  <si>
    <t>个</t>
    <phoneticPr fontId="3" type="noConversion"/>
  </si>
  <si>
    <t>其他需求：物料制作（邀请函）</t>
    <phoneticPr fontId="22" type="noConversion"/>
  </si>
  <si>
    <t>中华医学会第二十届骨科学术会议
暨第十三届COA国际学术大会需求表及报价表格</t>
    <phoneticPr fontId="22" type="noConversion"/>
  </si>
  <si>
    <t>康辉集团北京国际会议展览有限公司</t>
    <phoneticPr fontId="22" type="noConversion"/>
  </si>
  <si>
    <t>郭海燕/13810995220</t>
    <phoneticPr fontId="22" type="noConversion"/>
  </si>
  <si>
    <t>D-6</t>
  </si>
  <si>
    <t>注册费</t>
    <phoneticPr fontId="3" type="noConversion"/>
  </si>
  <si>
    <t>2018年10月19日-21日</t>
    <phoneticPr fontId="22" type="noConversion"/>
  </si>
  <si>
    <t>北京</t>
    <phoneticPr fontId="22" type="noConversion"/>
  </si>
  <si>
    <t>2018.10.8</t>
    <phoneticPr fontId="3" type="noConversion"/>
  </si>
  <si>
    <t>普通双床房（ 10月19日-10月21日2晚）</t>
    <phoneticPr fontId="22" type="noConversion"/>
  </si>
  <si>
    <t>酒店不确定是否有房，预定时需再次确认房态</t>
    <phoneticPr fontId="3" type="noConversion"/>
  </si>
  <si>
    <t>晚餐 10.19/20</t>
    <phoneticPr fontId="3" type="noConversion"/>
  </si>
  <si>
    <t>午餐 10/20</t>
    <phoneticPr fontId="3" type="noConversion"/>
  </si>
  <si>
    <t>辆/趟</t>
    <phoneticPr fontId="3" type="noConversion"/>
  </si>
  <si>
    <t>辆/趟</t>
    <phoneticPr fontId="3" type="noConversion"/>
  </si>
  <si>
    <t>机场及市内接送机用车</t>
    <phoneticPr fontId="3" type="noConversion"/>
  </si>
  <si>
    <t>北京接送机 小车</t>
    <phoneticPr fontId="22" type="noConversion"/>
  </si>
  <si>
    <t>属地接送</t>
    <phoneticPr fontId="22" type="noConversion"/>
  </si>
  <si>
    <t>小车</t>
    <rPh sb="0" eb="2">
      <t>che xingyikai mei ruiwei zhu</t>
    </rPh>
    <phoneticPr fontId="22" type="noConversion"/>
  </si>
  <si>
    <t>经济舱</t>
    <phoneticPr fontId="22" type="noConversion"/>
  </si>
  <si>
    <t>哈尔滨-北京 往返</t>
    <phoneticPr fontId="22" type="noConversion"/>
  </si>
  <si>
    <t>太原-北京 往返</t>
    <phoneticPr fontId="22" type="noConversion"/>
  </si>
  <si>
    <t>预估金额，以实际出票为准</t>
    <phoneticPr fontId="22" type="noConversion"/>
  </si>
  <si>
    <t>北京泰富酒店</t>
    <phoneticPr fontId="22" type="noConversion"/>
  </si>
  <si>
    <t>合计</t>
    <phoneticPr fontId="22" type="noConversion"/>
  </si>
  <si>
    <t>项  目</t>
    <phoneticPr fontId="3" type="noConversion"/>
  </si>
  <si>
    <t>北京医学会瘙痒学习班</t>
    <phoneticPr fontId="22" type="noConversion"/>
  </si>
  <si>
    <t>高铁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</si>
</sst>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#,##0.00_ "/>
    <numFmt numFmtId="177" formatCode="#,##0.0_ "/>
    <numFmt numFmtId="178" formatCode="#,##0.000_ "/>
  </numFmts>
  <fonts count="34">
    <font>
      <sz val="11"/>
      <color theme="1"/>
      <name val="DengXian"/>
      <charset val="134"/>
      <scheme val="minor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DengXian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lef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4" fontId="14" fillId="0" borderId="8" xfId="2" applyNumberFormat="1" applyFont="1" applyBorder="1">
      <alignment vertical="center"/>
    </xf>
    <xf numFmtId="0" fontId="14" fillId="0" borderId="6" xfId="2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3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4" fontId="14" fillId="0" borderId="19" xfId="2" applyNumberFormat="1" applyFont="1" applyFill="1" applyBorder="1">
      <alignment vertical="center"/>
    </xf>
    <xf numFmtId="0" fontId="3" fillId="0" borderId="8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/>
    </xf>
    <xf numFmtId="0" fontId="10" fillId="2" borderId="24" xfId="2" applyFont="1" applyFill="1" applyBorder="1" applyAlignment="1">
      <alignment horizontal="center" vertical="center"/>
    </xf>
    <xf numFmtId="0" fontId="10" fillId="2" borderId="25" xfId="2" applyFont="1" applyFill="1" applyBorder="1" applyAlignment="1">
      <alignment horizontal="center" vertical="center"/>
    </xf>
    <xf numFmtId="0" fontId="3" fillId="0" borderId="29" xfId="2" applyFont="1" applyBorder="1">
      <alignment vertical="center"/>
    </xf>
    <xf numFmtId="0" fontId="10" fillId="2" borderId="33" xfId="2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16" fillId="0" borderId="34" xfId="2" applyFont="1" applyBorder="1" applyAlignment="1">
      <alignment vertical="center" wrapText="1"/>
    </xf>
    <xf numFmtId="0" fontId="3" fillId="0" borderId="18" xfId="2" applyFont="1" applyBorder="1">
      <alignment vertical="center"/>
    </xf>
    <xf numFmtId="0" fontId="10" fillId="2" borderId="36" xfId="2" applyFont="1" applyFill="1" applyBorder="1" applyAlignment="1">
      <alignment horizontal="center" vertical="center"/>
    </xf>
    <xf numFmtId="0" fontId="18" fillId="0" borderId="34" xfId="2" applyFont="1" applyBorder="1">
      <alignment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8" fillId="5" borderId="2" xfId="2" applyNumberFormat="1" applyFont="1" applyFill="1" applyBorder="1" applyAlignment="1">
      <alignment horizontal="left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7" fillId="5" borderId="8" xfId="2" applyFont="1" applyFill="1" applyBorder="1" applyAlignment="1">
      <alignment horizontal="center" vertical="center"/>
    </xf>
    <xf numFmtId="0" fontId="3" fillId="5" borderId="8" xfId="2" applyFont="1" applyFill="1" applyBorder="1" applyAlignment="1">
      <alignment horizontal="left" vertical="center"/>
    </xf>
    <xf numFmtId="0" fontId="14" fillId="5" borderId="8" xfId="2" applyFont="1" applyFill="1" applyBorder="1" applyAlignment="1">
      <alignment horizontal="left" vertical="center"/>
    </xf>
    <xf numFmtId="0" fontId="12" fillId="5" borderId="8" xfId="2" applyFont="1" applyFill="1" applyBorder="1" applyAlignment="1">
      <alignment vertical="center"/>
    </xf>
    <xf numFmtId="0" fontId="16" fillId="5" borderId="8" xfId="2" applyFont="1" applyFill="1" applyBorder="1" applyAlignment="1">
      <alignment horizontal="left" vertical="center"/>
    </xf>
    <xf numFmtId="0" fontId="27" fillId="0" borderId="38" xfId="2" applyFont="1" applyFill="1" applyBorder="1" applyAlignment="1">
      <alignment horizontal="left" vertical="center"/>
    </xf>
    <xf numFmtId="176" fontId="12" fillId="3" borderId="8" xfId="2" applyNumberFormat="1" applyFont="1" applyFill="1" applyBorder="1">
      <alignment vertical="center"/>
    </xf>
    <xf numFmtId="0" fontId="24" fillId="7" borderId="12" xfId="2" applyFont="1" applyFill="1" applyBorder="1" applyAlignment="1">
      <alignment vertical="center"/>
    </xf>
    <xf numFmtId="0" fontId="24" fillId="7" borderId="9" xfId="2" applyFont="1" applyFill="1" applyBorder="1" applyAlignment="1">
      <alignment vertical="center"/>
    </xf>
    <xf numFmtId="0" fontId="24" fillId="7" borderId="11" xfId="2" applyFont="1" applyFill="1" applyBorder="1" applyAlignment="1">
      <alignment vertical="center"/>
    </xf>
    <xf numFmtId="176" fontId="25" fillId="7" borderId="34" xfId="2" applyNumberFormat="1" applyFont="1" applyFill="1" applyBorder="1">
      <alignment vertical="center"/>
    </xf>
    <xf numFmtId="0" fontId="14" fillId="6" borderId="21" xfId="2" applyFont="1" applyFill="1" applyBorder="1" applyAlignment="1">
      <alignment horizontal="left" vertical="center"/>
    </xf>
    <xf numFmtId="0" fontId="14" fillId="6" borderId="22" xfId="2" applyFont="1" applyFill="1" applyBorder="1" applyAlignment="1">
      <alignment horizontal="left" vertical="center"/>
    </xf>
    <xf numFmtId="0" fontId="14" fillId="6" borderId="0" xfId="2" applyFont="1" applyFill="1" applyBorder="1" applyAlignment="1">
      <alignment horizontal="left" vertical="center"/>
    </xf>
    <xf numFmtId="0" fontId="14" fillId="6" borderId="23" xfId="2" applyFont="1" applyFill="1" applyBorder="1" applyAlignment="1">
      <alignment horizontal="left" vertical="center"/>
    </xf>
    <xf numFmtId="4" fontId="14" fillId="6" borderId="13" xfId="2" applyNumberFormat="1" applyFont="1" applyFill="1" applyBorder="1">
      <alignment vertical="center"/>
    </xf>
    <xf numFmtId="0" fontId="3" fillId="6" borderId="29" xfId="2" applyFont="1" applyFill="1" applyBorder="1">
      <alignment vertical="center"/>
    </xf>
    <xf numFmtId="4" fontId="14" fillId="6" borderId="8" xfId="2" applyNumberFormat="1" applyFont="1" applyFill="1" applyBorder="1">
      <alignment vertical="center"/>
    </xf>
    <xf numFmtId="0" fontId="3" fillId="6" borderId="18" xfId="2" applyFont="1" applyFill="1" applyBorder="1">
      <alignment vertical="center"/>
    </xf>
    <xf numFmtId="0" fontId="3" fillId="6" borderId="34" xfId="2" applyFont="1" applyFill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8" borderId="3" xfId="2" applyFont="1" applyFill="1" applyBorder="1" applyAlignment="1">
      <alignment horizontal="center" vertical="center"/>
    </xf>
    <xf numFmtId="0" fontId="9" fillId="8" borderId="4" xfId="2" applyFont="1" applyFill="1" applyBorder="1" applyAlignment="1">
      <alignment horizontal="center" vertical="center"/>
    </xf>
    <xf numFmtId="0" fontId="9" fillId="8" borderId="33" xfId="2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horizontal="center" vertical="center"/>
    </xf>
    <xf numFmtId="0" fontId="30" fillId="2" borderId="28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4" fontId="12" fillId="0" borderId="8" xfId="2" applyNumberFormat="1" applyFont="1" applyFill="1" applyBorder="1">
      <alignment vertical="center"/>
    </xf>
    <xf numFmtId="0" fontId="18" fillId="0" borderId="34" xfId="2" applyFont="1" applyBorder="1">
      <alignment vertical="center"/>
    </xf>
    <xf numFmtId="0" fontId="18" fillId="0" borderId="34" xfId="2" applyFont="1" applyBorder="1">
      <alignment vertical="center"/>
    </xf>
    <xf numFmtId="0" fontId="14" fillId="5" borderId="8" xfId="2" applyFont="1" applyFill="1" applyBorder="1" applyAlignment="1">
      <alignment horizontal="left" vertical="center"/>
    </xf>
    <xf numFmtId="0" fontId="3" fillId="4" borderId="8" xfId="2" applyFont="1" applyFill="1" applyBorder="1" applyAlignment="1">
      <alignment horizontal="left" vertical="center"/>
    </xf>
    <xf numFmtId="0" fontId="3" fillId="0" borderId="10" xfId="2" applyFont="1" applyBorder="1" applyAlignment="1">
      <alignment horizontal="left" vertical="center"/>
    </xf>
    <xf numFmtId="0" fontId="3" fillId="0" borderId="35" xfId="2" applyFont="1" applyBorder="1" applyAlignment="1">
      <alignment vertical="center" wrapText="1"/>
    </xf>
    <xf numFmtId="4" fontId="32" fillId="3" borderId="11" xfId="2" applyNumberFormat="1" applyFont="1" applyFill="1" applyBorder="1">
      <alignment vertical="center"/>
    </xf>
    <xf numFmtId="4" fontId="33" fillId="3" borderId="8" xfId="2" applyNumberFormat="1" applyFont="1" applyFill="1" applyBorder="1">
      <alignment vertical="center"/>
    </xf>
    <xf numFmtId="0" fontId="13" fillId="0" borderId="8" xfId="2" applyFont="1" applyBorder="1" applyAlignment="1">
      <alignment horizontal="left" vertical="center"/>
    </xf>
    <xf numFmtId="0" fontId="3" fillId="5" borderId="8" xfId="2" applyFont="1" applyFill="1" applyBorder="1" applyAlignment="1">
      <alignment horizontal="left" vertical="center" wrapText="1"/>
    </xf>
    <xf numFmtId="9" fontId="3" fillId="0" borderId="8" xfId="2" applyNumberFormat="1" applyFont="1" applyBorder="1" applyAlignment="1">
      <alignment horizontal="center" vertical="center"/>
    </xf>
    <xf numFmtId="0" fontId="14" fillId="3" borderId="8" xfId="2" applyFont="1" applyFill="1" applyBorder="1" applyAlignment="1">
      <alignment horizontal="right" vertical="center"/>
    </xf>
    <xf numFmtId="0" fontId="12" fillId="3" borderId="8" xfId="2" applyFont="1" applyFill="1" applyBorder="1" applyAlignment="1">
      <alignment horizontal="right" vertical="center"/>
    </xf>
    <xf numFmtId="0" fontId="32" fillId="3" borderId="8" xfId="2" applyFont="1" applyFill="1" applyBorder="1" applyAlignment="1">
      <alignment horizontal="right" vertical="center"/>
    </xf>
    <xf numFmtId="177" fontId="12" fillId="3" borderId="8" xfId="2" applyNumberFormat="1" applyFont="1" applyFill="1" applyBorder="1">
      <alignment vertical="center"/>
    </xf>
    <xf numFmtId="178" fontId="24" fillId="7" borderId="8" xfId="2" applyNumberFormat="1" applyFont="1" applyFill="1" applyBorder="1" applyAlignment="1">
      <alignment horizontal="right" vertical="center"/>
    </xf>
    <xf numFmtId="0" fontId="12" fillId="5" borderId="11" xfId="2" applyFont="1" applyFill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6" fillId="0" borderId="8" xfId="2" applyFont="1" applyBorder="1" applyAlignment="1">
      <alignment horizontal="left" vertical="center" wrapText="1"/>
    </xf>
    <xf numFmtId="0" fontId="16" fillId="4" borderId="10" xfId="2" applyFont="1" applyFill="1" applyBorder="1" applyAlignment="1">
      <alignment vertical="center" wrapText="1"/>
    </xf>
    <xf numFmtId="40" fontId="12" fillId="3" borderId="8" xfId="2" applyNumberFormat="1" applyFont="1" applyFill="1" applyBorder="1" applyAlignment="1">
      <alignment horizontal="right" vertical="center"/>
    </xf>
    <xf numFmtId="0" fontId="3" fillId="5" borderId="7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14" fillId="0" borderId="12" xfId="2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14" fillId="0" borderId="11" xfId="2" applyFont="1" applyBorder="1" applyAlignment="1">
      <alignment horizontal="left" vertical="center"/>
    </xf>
    <xf numFmtId="0" fontId="30" fillId="2" borderId="5" xfId="2" applyFont="1" applyFill="1" applyBorder="1" applyAlignment="1">
      <alignment horizontal="center" vertical="center"/>
    </xf>
    <xf numFmtId="0" fontId="30" fillId="2" borderId="20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left" vertical="center"/>
    </xf>
    <xf numFmtId="0" fontId="13" fillId="0" borderId="9" xfId="2" applyFont="1" applyBorder="1" applyAlignment="1">
      <alignment horizontal="left" vertical="center"/>
    </xf>
    <xf numFmtId="0" fontId="13" fillId="0" borderId="11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6" borderId="12" xfId="2" applyFont="1" applyFill="1" applyBorder="1" applyAlignment="1">
      <alignment horizontal="left" vertical="center"/>
    </xf>
    <xf numFmtId="0" fontId="14" fillId="6" borderId="9" xfId="2" applyFont="1" applyFill="1" applyBorder="1" applyAlignment="1">
      <alignment horizontal="left" vertical="center"/>
    </xf>
    <xf numFmtId="0" fontId="14" fillId="6" borderId="11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4" fontId="12" fillId="4" borderId="7" xfId="2" applyNumberFormat="1" applyFont="1" applyFill="1" applyBorder="1" applyAlignment="1">
      <alignment horizontal="center" vertical="center"/>
    </xf>
    <xf numFmtId="0" fontId="12" fillId="4" borderId="11" xfId="2" applyFont="1" applyFill="1" applyBorder="1" applyAlignment="1">
      <alignment horizontal="center" vertical="center"/>
    </xf>
    <xf numFmtId="0" fontId="14" fillId="6" borderId="16" xfId="2" applyFont="1" applyFill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0" fillId="0" borderId="41" xfId="0" applyBorder="1" applyAlignment="1">
      <alignment vertical="center"/>
    </xf>
    <xf numFmtId="0" fontId="5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28" fillId="8" borderId="14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26" fillId="0" borderId="39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</cellXfs>
  <cellStyles count="8">
    <cellStyle name="常规" xfId="0" builtinId="0"/>
    <cellStyle name="常规 2" xfId="1"/>
    <cellStyle name="常规 3" xfId="3"/>
    <cellStyle name="常规 3 2" xfId="6"/>
    <cellStyle name="常规 4" xfId="5"/>
    <cellStyle name="常规_Sheet1 3" xfId="2"/>
    <cellStyle name="千位分隔 2" xfId="4"/>
    <cellStyle name="千位分隔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5"/>
  <sheetViews>
    <sheetView tabSelected="1" topLeftCell="A37" workbookViewId="0">
      <selection activeCell="B48" sqref="B48"/>
    </sheetView>
  </sheetViews>
  <sheetFormatPr defaultColWidth="8.875" defaultRowHeight="20.25" customHeight="1"/>
  <cols>
    <col min="1" max="1" width="8.5" customWidth="1"/>
    <col min="2" max="2" width="26" customWidth="1"/>
    <col min="3" max="3" width="29.375" customWidth="1"/>
    <col min="5" max="5" width="15.875" customWidth="1"/>
    <col min="7" max="7" width="13.5" customWidth="1"/>
    <col min="8" max="8" width="15.5" customWidth="1"/>
    <col min="9" max="9" width="20.625" customWidth="1"/>
  </cols>
  <sheetData>
    <row r="1" spans="1:9" ht="42" customHeight="1">
      <c r="A1" s="105" t="s">
        <v>97</v>
      </c>
      <c r="B1" s="106"/>
      <c r="C1" s="106"/>
      <c r="D1" s="106"/>
      <c r="E1" s="106"/>
      <c r="F1" s="106"/>
      <c r="G1" s="106"/>
      <c r="H1" s="106"/>
      <c r="I1" s="106"/>
    </row>
    <row r="2" spans="1:9" ht="20.25" customHeight="1" thickBot="1">
      <c r="A2" s="1" t="s">
        <v>0</v>
      </c>
      <c r="B2" s="25" t="s">
        <v>122</v>
      </c>
      <c r="C2" s="50" t="s">
        <v>57</v>
      </c>
      <c r="D2" s="113" t="s">
        <v>103</v>
      </c>
      <c r="E2" s="113"/>
      <c r="F2" s="1" t="s">
        <v>50</v>
      </c>
      <c r="G2" s="2" t="s">
        <v>77</v>
      </c>
      <c r="H2" s="115" t="s">
        <v>98</v>
      </c>
      <c r="I2" s="115"/>
    </row>
    <row r="3" spans="1:9" ht="20.25" customHeight="1" thickBot="1">
      <c r="A3" s="2" t="s">
        <v>48</v>
      </c>
      <c r="B3" s="26" t="s">
        <v>93</v>
      </c>
      <c r="C3" s="2" t="s">
        <v>58</v>
      </c>
      <c r="D3" s="114">
        <v>8</v>
      </c>
      <c r="E3" s="114"/>
      <c r="F3" s="1" t="s">
        <v>49</v>
      </c>
      <c r="G3" s="2" t="s">
        <v>78</v>
      </c>
      <c r="H3" s="116" t="s">
        <v>99</v>
      </c>
      <c r="I3" s="116"/>
    </row>
    <row r="4" spans="1:9" ht="20.25" customHeight="1" thickBot="1">
      <c r="A4" s="2" t="s">
        <v>41</v>
      </c>
      <c r="B4" s="27" t="s">
        <v>102</v>
      </c>
      <c r="C4" s="1"/>
      <c r="F4" s="1" t="s">
        <v>51</v>
      </c>
      <c r="G4" s="2" t="s">
        <v>79</v>
      </c>
      <c r="H4" s="116" t="s">
        <v>104</v>
      </c>
      <c r="I4" s="116"/>
    </row>
    <row r="5" spans="1:9" ht="12" customHeight="1" thickBot="1">
      <c r="A5" s="103"/>
      <c r="B5" s="104"/>
      <c r="C5" s="104"/>
      <c r="D5" s="104"/>
      <c r="E5" s="104"/>
      <c r="F5" s="104"/>
      <c r="G5" s="104"/>
      <c r="H5" s="104"/>
      <c r="I5" s="104"/>
    </row>
    <row r="6" spans="1:9" ht="51" customHeight="1" thickTop="1" thickBot="1">
      <c r="A6" s="35" t="s">
        <v>42</v>
      </c>
      <c r="B6" s="110" t="s">
        <v>47</v>
      </c>
      <c r="C6" s="110"/>
      <c r="D6" s="110"/>
      <c r="E6" s="110"/>
      <c r="F6" s="110"/>
      <c r="G6" s="110"/>
      <c r="H6" s="111"/>
      <c r="I6" s="112"/>
    </row>
    <row r="7" spans="1:9" ht="20.25" customHeight="1" thickBot="1">
      <c r="A7" s="107" t="s">
        <v>61</v>
      </c>
      <c r="B7" s="108"/>
      <c r="C7" s="108"/>
      <c r="D7" s="108"/>
      <c r="E7" s="108"/>
      <c r="F7" s="108"/>
      <c r="G7" s="107" t="s">
        <v>62</v>
      </c>
      <c r="H7" s="108"/>
      <c r="I7" s="109"/>
    </row>
    <row r="8" spans="1:9" ht="20.25" customHeight="1">
      <c r="A8" s="51" t="s">
        <v>10</v>
      </c>
      <c r="B8" s="52" t="s">
        <v>2</v>
      </c>
      <c r="C8" s="52" t="s">
        <v>59</v>
      </c>
      <c r="D8" s="52" t="s">
        <v>82</v>
      </c>
      <c r="E8" s="52" t="s">
        <v>83</v>
      </c>
      <c r="F8" s="52" t="s">
        <v>11</v>
      </c>
      <c r="G8" s="52" t="s">
        <v>12</v>
      </c>
      <c r="H8" s="52" t="s">
        <v>60</v>
      </c>
      <c r="I8" s="53" t="s">
        <v>13</v>
      </c>
    </row>
    <row r="9" spans="1:9" ht="20.25" customHeight="1">
      <c r="A9" s="8" t="s">
        <v>52</v>
      </c>
      <c r="B9" s="88"/>
      <c r="C9" s="89"/>
      <c r="D9" s="89"/>
      <c r="E9" s="89"/>
      <c r="F9" s="89"/>
      <c r="G9" s="89"/>
      <c r="H9" s="90"/>
      <c r="I9" s="20"/>
    </row>
    <row r="10" spans="1:9" ht="30.75" customHeight="1">
      <c r="A10" s="77" t="s">
        <v>63</v>
      </c>
      <c r="B10" s="79" t="s">
        <v>119</v>
      </c>
      <c r="C10" s="34" t="s">
        <v>105</v>
      </c>
      <c r="D10" s="30">
        <v>4</v>
      </c>
      <c r="E10" s="30">
        <v>2</v>
      </c>
      <c r="F10" s="11" t="s">
        <v>14</v>
      </c>
      <c r="G10" s="80">
        <v>1480</v>
      </c>
      <c r="H10" s="6">
        <f>D10*E10*G10</f>
        <v>11840</v>
      </c>
      <c r="I10" s="78" t="s">
        <v>106</v>
      </c>
    </row>
    <row r="11" spans="1:9" ht="20.25" customHeight="1" thickBot="1">
      <c r="A11" s="83" t="s">
        <v>54</v>
      </c>
      <c r="B11" s="84"/>
      <c r="C11" s="84"/>
      <c r="D11" s="84"/>
      <c r="E11" s="84"/>
      <c r="F11" s="84"/>
      <c r="G11" s="84"/>
      <c r="H11" s="12">
        <f>SUM(H10:H10)</f>
        <v>11840</v>
      </c>
      <c r="I11" s="21"/>
    </row>
    <row r="12" spans="1:9" ht="20.25" customHeight="1">
      <c r="A12" s="3" t="s">
        <v>10</v>
      </c>
      <c r="B12" s="4" t="s">
        <v>2</v>
      </c>
      <c r="C12" s="4" t="s">
        <v>59</v>
      </c>
      <c r="D12" s="54" t="s">
        <v>16</v>
      </c>
      <c r="E12" s="57" t="s">
        <v>35</v>
      </c>
      <c r="F12" s="4" t="s">
        <v>5</v>
      </c>
      <c r="G12" s="4" t="s">
        <v>6</v>
      </c>
      <c r="H12" s="4" t="s">
        <v>7</v>
      </c>
      <c r="I12" s="19" t="s">
        <v>8</v>
      </c>
    </row>
    <row r="13" spans="1:9" ht="20.25" customHeight="1">
      <c r="A13" s="8" t="s">
        <v>53</v>
      </c>
      <c r="B13" s="88" t="s">
        <v>18</v>
      </c>
      <c r="C13" s="89"/>
      <c r="D13" s="89"/>
      <c r="E13" s="89"/>
      <c r="F13" s="89"/>
      <c r="G13" s="89"/>
      <c r="H13" s="90"/>
      <c r="I13" s="20"/>
    </row>
    <row r="14" spans="1:9" ht="15" customHeight="1">
      <c r="A14" s="5" t="s">
        <v>64</v>
      </c>
      <c r="B14" s="13" t="s">
        <v>29</v>
      </c>
      <c r="C14" s="31" t="s">
        <v>108</v>
      </c>
      <c r="D14" s="28">
        <v>8</v>
      </c>
      <c r="E14" s="75">
        <v>1</v>
      </c>
      <c r="F14" s="10" t="s">
        <v>17</v>
      </c>
      <c r="G14" s="66">
        <v>300</v>
      </c>
      <c r="H14" s="6">
        <v>1480</v>
      </c>
      <c r="I14" s="20"/>
    </row>
    <row r="15" spans="1:9" ht="14.25">
      <c r="A15" s="5" t="s">
        <v>80</v>
      </c>
      <c r="B15" s="13" t="s">
        <v>84</v>
      </c>
      <c r="C15" s="31" t="s">
        <v>107</v>
      </c>
      <c r="D15" s="28">
        <v>8</v>
      </c>
      <c r="E15" s="75">
        <v>2</v>
      </c>
      <c r="F15" s="10" t="s">
        <v>81</v>
      </c>
      <c r="G15" s="66">
        <v>300</v>
      </c>
      <c r="H15" s="58">
        <f>D15*G15*E15</f>
        <v>4800</v>
      </c>
      <c r="I15" s="20"/>
    </row>
    <row r="16" spans="1:9" ht="20.25" customHeight="1" thickBot="1">
      <c r="A16" s="83" t="s">
        <v>120</v>
      </c>
      <c r="B16" s="84"/>
      <c r="C16" s="84"/>
      <c r="D16" s="84"/>
      <c r="E16" s="84"/>
      <c r="F16" s="84"/>
      <c r="G16" s="85"/>
      <c r="H16" s="7">
        <f>SUM(H14:H15)</f>
        <v>6280</v>
      </c>
      <c r="I16" s="20"/>
    </row>
    <row r="17" spans="1:9" ht="20.25" customHeight="1">
      <c r="A17" s="3" t="s">
        <v>1</v>
      </c>
      <c r="B17" s="4" t="s">
        <v>2</v>
      </c>
      <c r="C17" s="4" t="s">
        <v>59</v>
      </c>
      <c r="D17" s="54" t="s">
        <v>3</v>
      </c>
      <c r="E17" s="54" t="s">
        <v>4</v>
      </c>
      <c r="F17" s="4" t="s">
        <v>5</v>
      </c>
      <c r="G17" s="4" t="s">
        <v>6</v>
      </c>
      <c r="H17" s="4" t="s">
        <v>7</v>
      </c>
      <c r="I17" s="19" t="s">
        <v>8</v>
      </c>
    </row>
    <row r="18" spans="1:9" ht="20.25" customHeight="1">
      <c r="A18" s="8" t="s">
        <v>32</v>
      </c>
      <c r="B18" s="88" t="s">
        <v>9</v>
      </c>
      <c r="C18" s="89"/>
      <c r="D18" s="89"/>
      <c r="E18" s="89"/>
      <c r="F18" s="89"/>
      <c r="G18" s="89"/>
      <c r="H18" s="90"/>
      <c r="I18" s="20"/>
    </row>
    <row r="19" spans="1:9" ht="14.25">
      <c r="A19" s="76" t="s">
        <v>65</v>
      </c>
      <c r="B19" s="63" t="s">
        <v>111</v>
      </c>
      <c r="C19" s="9" t="s">
        <v>112</v>
      </c>
      <c r="D19" s="28">
        <v>8</v>
      </c>
      <c r="E19" s="29">
        <v>2</v>
      </c>
      <c r="F19" s="10" t="s">
        <v>109</v>
      </c>
      <c r="G19" s="65">
        <v>280</v>
      </c>
      <c r="H19" s="58">
        <f>D19*E19*G19</f>
        <v>4480</v>
      </c>
      <c r="I19" s="64"/>
    </row>
    <row r="20" spans="1:9" ht="14.25">
      <c r="A20" s="76" t="s">
        <v>66</v>
      </c>
      <c r="B20" s="63" t="s">
        <v>113</v>
      </c>
      <c r="C20" s="9" t="s">
        <v>114</v>
      </c>
      <c r="D20" s="28">
        <v>8</v>
      </c>
      <c r="E20" s="29">
        <v>2</v>
      </c>
      <c r="F20" s="10" t="s">
        <v>110</v>
      </c>
      <c r="G20" s="65">
        <v>300</v>
      </c>
      <c r="H20" s="58">
        <f>D20*E20*G20</f>
        <v>4800</v>
      </c>
      <c r="I20" s="64"/>
    </row>
    <row r="21" spans="1:9" ht="20.25" customHeight="1" thickBot="1">
      <c r="A21" s="83" t="s">
        <v>54</v>
      </c>
      <c r="B21" s="84"/>
      <c r="C21" s="84"/>
      <c r="D21" s="84"/>
      <c r="E21" s="84"/>
      <c r="F21" s="84"/>
      <c r="G21" s="85"/>
      <c r="H21" s="7">
        <f>SUM(H19:H20)</f>
        <v>9280</v>
      </c>
      <c r="I21" s="20"/>
    </row>
    <row r="22" spans="1:9" ht="20.25" customHeight="1">
      <c r="A22" s="3" t="s">
        <v>10</v>
      </c>
      <c r="B22" s="4" t="s">
        <v>2</v>
      </c>
      <c r="C22" s="4" t="s">
        <v>59</v>
      </c>
      <c r="D22" s="86" t="s">
        <v>3</v>
      </c>
      <c r="E22" s="87"/>
      <c r="F22" s="4" t="s">
        <v>5</v>
      </c>
      <c r="G22" s="4" t="s">
        <v>6</v>
      </c>
      <c r="H22" s="4" t="s">
        <v>7</v>
      </c>
      <c r="I22" s="19" t="s">
        <v>8</v>
      </c>
    </row>
    <row r="23" spans="1:9" ht="20.25" customHeight="1">
      <c r="A23" s="8" t="s">
        <v>33</v>
      </c>
      <c r="B23" s="88" t="s">
        <v>20</v>
      </c>
      <c r="C23" s="89"/>
      <c r="D23" s="89"/>
      <c r="E23" s="89"/>
      <c r="F23" s="89"/>
      <c r="G23" s="89"/>
      <c r="H23" s="90"/>
      <c r="I23" s="22"/>
    </row>
    <row r="24" spans="1:9" ht="18" customHeight="1">
      <c r="A24" s="14" t="s">
        <v>67</v>
      </c>
      <c r="B24" s="13" t="s">
        <v>21</v>
      </c>
      <c r="C24" s="68"/>
      <c r="D24" s="81">
        <v>8</v>
      </c>
      <c r="E24" s="82"/>
      <c r="F24" s="10" t="s">
        <v>17</v>
      </c>
      <c r="G24" s="71">
        <v>10</v>
      </c>
      <c r="H24" s="6">
        <f>D24*G24</f>
        <v>80</v>
      </c>
      <c r="I24" s="22"/>
    </row>
    <row r="25" spans="1:9" ht="18" customHeight="1">
      <c r="A25" s="14" t="s">
        <v>68</v>
      </c>
      <c r="B25" s="13" t="s">
        <v>30</v>
      </c>
      <c r="C25" s="15"/>
      <c r="D25" s="81"/>
      <c r="E25" s="82"/>
      <c r="F25" s="10" t="s">
        <v>34</v>
      </c>
      <c r="G25" s="71"/>
      <c r="H25" s="6">
        <f t="shared" ref="H25:H29" si="0">D25*G25</f>
        <v>0</v>
      </c>
      <c r="I25" s="22"/>
    </row>
    <row r="26" spans="1:9" ht="18" customHeight="1">
      <c r="A26" s="14" t="s">
        <v>69</v>
      </c>
      <c r="B26" s="13" t="s">
        <v>101</v>
      </c>
      <c r="C26" s="15"/>
      <c r="D26" s="81"/>
      <c r="E26" s="82"/>
      <c r="F26" s="10" t="s">
        <v>17</v>
      </c>
      <c r="G26" s="71"/>
      <c r="H26" s="58">
        <f>D26*G26</f>
        <v>0</v>
      </c>
      <c r="I26" s="22"/>
    </row>
    <row r="27" spans="1:9" ht="18" customHeight="1">
      <c r="A27" s="14" t="s">
        <v>85</v>
      </c>
      <c r="B27" s="13" t="s">
        <v>40</v>
      </c>
      <c r="C27" s="15"/>
      <c r="D27" s="81"/>
      <c r="E27" s="82"/>
      <c r="F27" s="10" t="s">
        <v>95</v>
      </c>
      <c r="G27" s="71"/>
      <c r="H27" s="6">
        <f t="shared" si="0"/>
        <v>0</v>
      </c>
      <c r="I27" s="22"/>
    </row>
    <row r="28" spans="1:9" ht="18" customHeight="1">
      <c r="A28" s="14" t="s">
        <v>86</v>
      </c>
      <c r="B28" s="13" t="s">
        <v>87</v>
      </c>
      <c r="C28" s="67"/>
      <c r="D28" s="81"/>
      <c r="E28" s="82"/>
      <c r="F28" s="10" t="s">
        <v>88</v>
      </c>
      <c r="G28" s="72"/>
      <c r="H28" s="58">
        <f t="shared" si="0"/>
        <v>0</v>
      </c>
      <c r="I28" s="22"/>
    </row>
    <row r="29" spans="1:9" ht="18" customHeight="1">
      <c r="A29" s="14" t="s">
        <v>100</v>
      </c>
      <c r="B29" s="13" t="s">
        <v>96</v>
      </c>
      <c r="C29" s="13"/>
      <c r="D29" s="81"/>
      <c r="E29" s="82"/>
      <c r="F29" s="10" t="s">
        <v>92</v>
      </c>
      <c r="G29" s="72"/>
      <c r="H29" s="6">
        <f t="shared" si="0"/>
        <v>0</v>
      </c>
      <c r="I29" s="22"/>
    </row>
    <row r="30" spans="1:9" ht="20.25" customHeight="1" thickBot="1">
      <c r="A30" s="83" t="s">
        <v>54</v>
      </c>
      <c r="B30" s="84"/>
      <c r="C30" s="84"/>
      <c r="D30" s="84"/>
      <c r="E30" s="84"/>
      <c r="F30" s="84"/>
      <c r="G30" s="85"/>
      <c r="H30" s="7">
        <f>SUM(H24:H29)</f>
        <v>80</v>
      </c>
      <c r="I30" s="22"/>
    </row>
    <row r="31" spans="1:9" ht="20.25" customHeight="1" thickBot="1">
      <c r="A31" s="16" t="s">
        <v>10</v>
      </c>
      <c r="B31" s="17" t="s">
        <v>2</v>
      </c>
      <c r="C31" s="17" t="s">
        <v>59</v>
      </c>
      <c r="D31" s="55" t="s">
        <v>37</v>
      </c>
      <c r="E31" s="56" t="s">
        <v>38</v>
      </c>
      <c r="F31" s="17" t="s">
        <v>5</v>
      </c>
      <c r="G31" s="17" t="s">
        <v>6</v>
      </c>
      <c r="H31" s="17" t="s">
        <v>7</v>
      </c>
      <c r="I31" s="23" t="s">
        <v>8</v>
      </c>
    </row>
    <row r="32" spans="1:9" ht="20.25" customHeight="1">
      <c r="A32" s="8" t="s">
        <v>19</v>
      </c>
      <c r="B32" s="91" t="s">
        <v>36</v>
      </c>
      <c r="C32" s="91"/>
      <c r="D32" s="91"/>
      <c r="E32" s="91"/>
      <c r="F32" s="91"/>
      <c r="G32" s="91"/>
      <c r="H32" s="91"/>
      <c r="I32" s="92"/>
    </row>
    <row r="33" spans="1:9" ht="20.25" customHeight="1">
      <c r="A33" s="14" t="s">
        <v>70</v>
      </c>
      <c r="B33" s="13" t="s">
        <v>91</v>
      </c>
      <c r="C33" s="15"/>
      <c r="D33" s="61"/>
      <c r="E33" s="61"/>
      <c r="F33" s="10" t="s">
        <v>15</v>
      </c>
      <c r="G33" s="70"/>
      <c r="H33" s="6">
        <f>D33*E33*G33</f>
        <v>0</v>
      </c>
      <c r="I33" s="60"/>
    </row>
    <row r="34" spans="1:9" ht="20.25" customHeight="1">
      <c r="A34" s="14" t="s">
        <v>71</v>
      </c>
      <c r="B34" s="13" t="s">
        <v>90</v>
      </c>
      <c r="C34" s="15"/>
      <c r="D34" s="32"/>
      <c r="E34" s="32"/>
      <c r="F34" s="10" t="s">
        <v>15</v>
      </c>
      <c r="G34" s="70"/>
      <c r="H34" s="6">
        <f>D34*E34*G34</f>
        <v>0</v>
      </c>
      <c r="I34" s="59"/>
    </row>
    <row r="35" spans="1:9" ht="20.25" customHeight="1">
      <c r="A35" s="83" t="s">
        <v>54</v>
      </c>
      <c r="B35" s="84"/>
      <c r="C35" s="84"/>
      <c r="D35" s="84"/>
      <c r="E35" s="84"/>
      <c r="F35" s="84"/>
      <c r="G35" s="85"/>
      <c r="H35" s="7">
        <f>SUM(H33:H34)</f>
        <v>0</v>
      </c>
      <c r="I35" s="18"/>
    </row>
    <row r="36" spans="1:9" ht="20.25" customHeight="1" thickBot="1">
      <c r="A36" s="41" t="s">
        <v>55</v>
      </c>
      <c r="B36" s="42"/>
      <c r="C36" s="42"/>
      <c r="D36" s="43"/>
      <c r="E36" s="43"/>
      <c r="F36" s="42"/>
      <c r="G36" s="44"/>
      <c r="H36" s="45">
        <f>H11+H16+H21+H30+H35</f>
        <v>27480</v>
      </c>
      <c r="I36" s="46"/>
    </row>
    <row r="37" spans="1:9" ht="20.25" customHeight="1">
      <c r="A37" s="3" t="s">
        <v>10</v>
      </c>
      <c r="B37" s="4" t="s">
        <v>2</v>
      </c>
      <c r="C37" s="4" t="s">
        <v>59</v>
      </c>
      <c r="D37" s="86" t="s">
        <v>3</v>
      </c>
      <c r="E37" s="87"/>
      <c r="F37" s="4" t="s">
        <v>5</v>
      </c>
      <c r="G37" s="4" t="s">
        <v>6</v>
      </c>
      <c r="H37" s="4" t="s">
        <v>7</v>
      </c>
      <c r="I37" s="19" t="s">
        <v>8</v>
      </c>
    </row>
    <row r="38" spans="1:9" ht="20.25" customHeight="1">
      <c r="A38" s="8" t="s">
        <v>22</v>
      </c>
      <c r="B38" s="88" t="s">
        <v>43</v>
      </c>
      <c r="C38" s="89"/>
      <c r="D38" s="89"/>
      <c r="E38" s="89"/>
      <c r="F38" s="89"/>
      <c r="G38" s="89"/>
      <c r="H38" s="89"/>
      <c r="I38" s="96"/>
    </row>
    <row r="39" spans="1:9" ht="20.25" customHeight="1">
      <c r="A39" s="5" t="s">
        <v>72</v>
      </c>
      <c r="B39" s="9" t="s">
        <v>23</v>
      </c>
      <c r="C39" s="9"/>
      <c r="D39" s="100"/>
      <c r="E39" s="101"/>
      <c r="F39" s="69">
        <v>0.1</v>
      </c>
      <c r="G39" s="36">
        <f>H36</f>
        <v>27480</v>
      </c>
      <c r="H39" s="6">
        <f>F39*G39</f>
        <v>2748</v>
      </c>
      <c r="I39" s="20"/>
    </row>
    <row r="40" spans="1:9" ht="20.25" customHeight="1" thickBot="1">
      <c r="A40" s="93" t="s">
        <v>54</v>
      </c>
      <c r="B40" s="94"/>
      <c r="C40" s="94"/>
      <c r="D40" s="102"/>
      <c r="E40" s="102"/>
      <c r="F40" s="94"/>
      <c r="G40" s="95"/>
      <c r="H40" s="47">
        <f>SUM(H39:H39)</f>
        <v>2748</v>
      </c>
      <c r="I40" s="48"/>
    </row>
    <row r="41" spans="1:9" ht="20.25" customHeight="1">
      <c r="A41" s="3" t="s">
        <v>10</v>
      </c>
      <c r="B41" s="4" t="s">
        <v>2</v>
      </c>
      <c r="C41" s="4" t="s">
        <v>59</v>
      </c>
      <c r="D41" s="54" t="s">
        <v>16</v>
      </c>
      <c r="E41" s="54" t="s">
        <v>24</v>
      </c>
      <c r="F41" s="4" t="s">
        <v>5</v>
      </c>
      <c r="G41" s="4" t="s">
        <v>6</v>
      </c>
      <c r="H41" s="4" t="s">
        <v>7</v>
      </c>
      <c r="I41" s="19" t="s">
        <v>8</v>
      </c>
    </row>
    <row r="42" spans="1:9" ht="20.25" customHeight="1">
      <c r="A42" s="8" t="s">
        <v>25</v>
      </c>
      <c r="B42" s="88" t="s">
        <v>26</v>
      </c>
      <c r="C42" s="89"/>
      <c r="D42" s="89"/>
      <c r="E42" s="89"/>
      <c r="F42" s="89"/>
      <c r="G42" s="89"/>
      <c r="H42" s="89"/>
      <c r="I42" s="96"/>
    </row>
    <row r="43" spans="1:9" ht="20.25" customHeight="1">
      <c r="A43" s="5" t="s">
        <v>73</v>
      </c>
      <c r="B43" s="9" t="s">
        <v>27</v>
      </c>
      <c r="C43" s="9"/>
      <c r="D43" s="33">
        <v>0</v>
      </c>
      <c r="E43" s="33">
        <v>0</v>
      </c>
      <c r="F43" s="10" t="s">
        <v>15</v>
      </c>
      <c r="G43" s="36"/>
      <c r="H43" s="6">
        <f>D43*E43*G43</f>
        <v>0</v>
      </c>
      <c r="I43" s="24" t="s">
        <v>89</v>
      </c>
    </row>
    <row r="44" spans="1:9" ht="20.25" customHeight="1" thickBot="1">
      <c r="A44" s="93" t="s">
        <v>54</v>
      </c>
      <c r="B44" s="94"/>
      <c r="C44" s="94"/>
      <c r="D44" s="94"/>
      <c r="E44" s="94"/>
      <c r="F44" s="94"/>
      <c r="G44" s="95"/>
      <c r="H44" s="47">
        <f>SUM(H43:H43)</f>
        <v>0</v>
      </c>
      <c r="I44" s="49"/>
    </row>
    <row r="45" spans="1:9" ht="20.25" customHeight="1">
      <c r="A45" s="3" t="s">
        <v>10</v>
      </c>
      <c r="B45" s="4" t="s">
        <v>121</v>
      </c>
      <c r="C45" s="4" t="s">
        <v>59</v>
      </c>
      <c r="D45" s="86" t="s">
        <v>16</v>
      </c>
      <c r="E45" s="87"/>
      <c r="F45" s="4" t="s">
        <v>5</v>
      </c>
      <c r="G45" s="4" t="s">
        <v>6</v>
      </c>
      <c r="H45" s="4" t="s">
        <v>7</v>
      </c>
      <c r="I45" s="19" t="s">
        <v>8</v>
      </c>
    </row>
    <row r="46" spans="1:9" ht="20.25" customHeight="1">
      <c r="A46" s="8" t="s">
        <v>39</v>
      </c>
      <c r="B46" s="88" t="s">
        <v>31</v>
      </c>
      <c r="C46" s="89"/>
      <c r="D46" s="89"/>
      <c r="E46" s="89"/>
      <c r="F46" s="89"/>
      <c r="G46" s="89"/>
      <c r="H46" s="89"/>
      <c r="I46" s="96"/>
    </row>
    <row r="47" spans="1:9" ht="20.25" customHeight="1">
      <c r="A47" s="5" t="s">
        <v>74</v>
      </c>
      <c r="B47" s="13" t="s">
        <v>115</v>
      </c>
      <c r="C47" s="13" t="s">
        <v>116</v>
      </c>
      <c r="D47" s="28">
        <v>3</v>
      </c>
      <c r="E47" s="28">
        <v>2</v>
      </c>
      <c r="F47" s="10" t="s">
        <v>46</v>
      </c>
      <c r="G47" s="71">
        <v>1290</v>
      </c>
      <c r="H47" s="6">
        <f>D47*E47*G47</f>
        <v>7740</v>
      </c>
      <c r="I47" s="20" t="s">
        <v>118</v>
      </c>
    </row>
    <row r="48" spans="1:9" ht="20.25" customHeight="1">
      <c r="A48" s="5" t="s">
        <v>75</v>
      </c>
      <c r="B48" s="62" t="s">
        <v>123</v>
      </c>
      <c r="C48" s="13" t="s">
        <v>117</v>
      </c>
      <c r="D48" s="28">
        <v>5</v>
      </c>
      <c r="E48" s="28">
        <v>2</v>
      </c>
      <c r="F48" s="10" t="s">
        <v>46</v>
      </c>
      <c r="G48" s="71">
        <v>315.5</v>
      </c>
      <c r="H48" s="6">
        <f>D48*E48*G48</f>
        <v>3155</v>
      </c>
      <c r="I48" s="20" t="s">
        <v>94</v>
      </c>
    </row>
    <row r="49" spans="1:9" ht="20.25" customHeight="1" thickBot="1">
      <c r="A49" s="93" t="s">
        <v>54</v>
      </c>
      <c r="B49" s="94"/>
      <c r="C49" s="94"/>
      <c r="D49" s="94"/>
      <c r="E49" s="94"/>
      <c r="F49" s="94"/>
      <c r="G49" s="95"/>
      <c r="H49" s="47">
        <f>SUM(H47:H48)</f>
        <v>10895</v>
      </c>
      <c r="I49" s="49"/>
    </row>
    <row r="50" spans="1:9" ht="20.25" customHeight="1">
      <c r="A50" s="3" t="s">
        <v>1</v>
      </c>
      <c r="B50" s="4" t="s">
        <v>2</v>
      </c>
      <c r="C50" s="4" t="s">
        <v>59</v>
      </c>
      <c r="D50" s="86" t="s">
        <v>3</v>
      </c>
      <c r="E50" s="87"/>
      <c r="F50" s="4" t="s">
        <v>5</v>
      </c>
      <c r="G50" s="4" t="s">
        <v>6</v>
      </c>
      <c r="H50" s="4" t="s">
        <v>7</v>
      </c>
      <c r="I50" s="19" t="s">
        <v>8</v>
      </c>
    </row>
    <row r="51" spans="1:9" ht="20.25" customHeight="1">
      <c r="A51" s="8" t="s">
        <v>45</v>
      </c>
      <c r="B51" s="88" t="s">
        <v>44</v>
      </c>
      <c r="C51" s="89"/>
      <c r="D51" s="89"/>
      <c r="E51" s="89"/>
      <c r="F51" s="89"/>
      <c r="G51" s="89"/>
      <c r="H51" s="89"/>
      <c r="I51" s="96"/>
    </row>
    <row r="52" spans="1:9" ht="20.25" customHeight="1">
      <c r="A52" s="5" t="s">
        <v>76</v>
      </c>
      <c r="B52" s="9" t="s">
        <v>44</v>
      </c>
      <c r="C52" s="9"/>
      <c r="D52" s="100"/>
      <c r="E52" s="101"/>
      <c r="F52" s="69">
        <v>0.06</v>
      </c>
      <c r="G52" s="73">
        <f>H36+H40+H44+H49</f>
        <v>41123</v>
      </c>
      <c r="H52" s="6">
        <f>F52*G52</f>
        <v>2467.38</v>
      </c>
      <c r="I52" s="20"/>
    </row>
    <row r="53" spans="1:9" ht="20.25" customHeight="1">
      <c r="A53" s="93" t="s">
        <v>54</v>
      </c>
      <c r="B53" s="94"/>
      <c r="C53" s="94"/>
      <c r="D53" s="94"/>
      <c r="E53" s="94"/>
      <c r="F53" s="94"/>
      <c r="G53" s="95"/>
      <c r="H53" s="47">
        <f>SUM(H52)</f>
        <v>2467.38</v>
      </c>
      <c r="I53" s="49"/>
    </row>
    <row r="54" spans="1:9" ht="20.25" customHeight="1">
      <c r="A54" s="37" t="s">
        <v>56</v>
      </c>
      <c r="B54" s="38"/>
      <c r="C54" s="38"/>
      <c r="D54" s="38"/>
      <c r="E54" s="38"/>
      <c r="F54" s="38"/>
      <c r="G54" s="39"/>
      <c r="H54" s="74">
        <f>H36+H40+H44+H49+H53</f>
        <v>43590.38</v>
      </c>
      <c r="I54" s="40"/>
    </row>
    <row r="55" spans="1:9" ht="20.25" customHeight="1" thickBot="1">
      <c r="A55" s="97" t="s">
        <v>28</v>
      </c>
      <c r="B55" s="98"/>
      <c r="C55" s="98"/>
      <c r="D55" s="98"/>
      <c r="E55" s="98"/>
      <c r="F55" s="98"/>
      <c r="G55" s="98"/>
      <c r="H55" s="98"/>
      <c r="I55" s="99"/>
    </row>
  </sheetData>
  <mergeCells count="41"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A11:G11"/>
    <mergeCell ref="B18:H18"/>
    <mergeCell ref="B9:H9"/>
    <mergeCell ref="B13:H13"/>
    <mergeCell ref="A5:I5"/>
    <mergeCell ref="A55:I55"/>
    <mergeCell ref="D37:E37"/>
    <mergeCell ref="B38:I38"/>
    <mergeCell ref="D39:E39"/>
    <mergeCell ref="A40:G40"/>
    <mergeCell ref="D45:E45"/>
    <mergeCell ref="B42:I42"/>
    <mergeCell ref="A44:G44"/>
    <mergeCell ref="D50:E50"/>
    <mergeCell ref="D52:E52"/>
    <mergeCell ref="B51:I51"/>
    <mergeCell ref="A53:G53"/>
    <mergeCell ref="B32:I32"/>
    <mergeCell ref="A35:G35"/>
    <mergeCell ref="A49:G49"/>
    <mergeCell ref="B46:I46"/>
    <mergeCell ref="A30:G30"/>
    <mergeCell ref="D29:E29"/>
    <mergeCell ref="A16:G16"/>
    <mergeCell ref="D22:E22"/>
    <mergeCell ref="B23:H23"/>
    <mergeCell ref="D24:E24"/>
    <mergeCell ref="D25:E25"/>
    <mergeCell ref="D27:E27"/>
    <mergeCell ref="A21:G21"/>
    <mergeCell ref="D28:E28"/>
    <mergeCell ref="D26:E26"/>
  </mergeCells>
  <phoneticPr fontId="22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2018-10-10T01:56:55Z</dcterms:modified>
</cp:coreProperties>
</file>