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桌面文件夹/360 数字安全公开赛&amp;思想荟/报价/PO/个人报销/"/>
    </mc:Choice>
  </mc:AlternateContent>
  <xr:revisionPtr revIDLastSave="0" documentId="13_ncr:1_{2C8D910E-26C2-F749-AF6B-1F50AC0611DB}" xr6:coauthVersionLast="47" xr6:coauthVersionMax="47" xr10:uidLastSave="{00000000-0000-0000-0000-000000000000}"/>
  <bookViews>
    <workbookView xWindow="2300" yWindow="500" windowWidth="24660" windowHeight="175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" l="1"/>
  <c r="H27" i="2"/>
  <c r="H26" i="2"/>
  <c r="J41" i="2"/>
  <c r="I49" i="2"/>
  <c r="I48" i="2"/>
  <c r="J36" i="2"/>
  <c r="J37" i="2"/>
  <c r="J38" i="2"/>
  <c r="J39" i="2"/>
  <c r="J40" i="2"/>
  <c r="J35" i="2"/>
  <c r="J34" i="2"/>
  <c r="J33" i="2"/>
  <c r="J32" i="2"/>
  <c r="J31" i="2"/>
  <c r="J30" i="2"/>
  <c r="H29" i="2"/>
  <c r="H47" i="2" l="1"/>
  <c r="H46" i="2"/>
  <c r="J45" i="2"/>
  <c r="J43" i="2"/>
  <c r="H42" i="2"/>
  <c r="H23" i="2"/>
  <c r="H24" i="2"/>
  <c r="H25" i="2"/>
  <c r="H28" i="2"/>
  <c r="H22" i="2"/>
  <c r="H12" i="2"/>
  <c r="H13" i="2"/>
  <c r="H14" i="2"/>
  <c r="H15" i="2"/>
  <c r="H16" i="2"/>
  <c r="H17" i="2"/>
  <c r="H18" i="2"/>
  <c r="H19" i="2"/>
  <c r="H20" i="2"/>
  <c r="H21" i="2"/>
  <c r="H11" i="2"/>
  <c r="F63" i="2" l="1"/>
  <c r="F62" i="2"/>
  <c r="F61" i="2"/>
  <c r="J61" i="2"/>
  <c r="J62" i="2"/>
  <c r="J63" i="2"/>
  <c r="J64" i="2"/>
  <c r="H70" i="2" l="1"/>
  <c r="I69" i="2"/>
  <c r="I68" i="2"/>
  <c r="I67" i="2"/>
  <c r="I51" i="2"/>
  <c r="G54" i="2" s="1"/>
  <c r="H51" i="2"/>
  <c r="B54" i="2" s="1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70" i="2"/>
  <c r="G53" i="3"/>
  <c r="G58" i="3" s="1"/>
  <c r="H44" i="3"/>
  <c r="H53" i="3" s="1"/>
  <c r="C58" i="3" s="1"/>
  <c r="E53" i="3"/>
  <c r="A58" i="3" s="1"/>
  <c r="C53" i="3"/>
  <c r="K54" i="2"/>
  <c r="I58" i="3" l="1"/>
</calcChain>
</file>

<file path=xl/sharedStrings.xml><?xml version="1.0" encoding="utf-8"?>
<sst xmlns="http://schemas.openxmlformats.org/spreadsheetml/2006/main" count="157" uniqueCount="123">
  <si>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</si>
  <si>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</si>
  <si>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</si>
  <si>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</si>
  <si>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</si>
  <si>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</si>
  <si>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</si>
  <si>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</si>
  <si>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</si>
  <si>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</si>
  <si>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</si>
  <si>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</si>
  <si>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</si>
  <si>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</si>
  <si>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</si>
  <si>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</si>
  <si>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</si>
  <si>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</si>
  <si>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</si>
  <si>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</si>
  <si>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</si>
  <si>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</si>
  <si>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</si>
  <si>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</si>
  <si>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</si>
  <si>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</si>
  <si>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</si>
  <si>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</si>
  <si>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</si>
  <si>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</si>
  <si>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</si>
  <si>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</si>
  <si>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</si>
  <si>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</si>
  <si>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</si>
  <si>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</si>
  <si>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</si>
  <si>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</si>
  <si>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</si>
  <si>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</si>
  <si>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</si>
  <si>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</si>
  <si>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</si>
  <si>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</si>
  <si>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</si>
  <si>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</si>
  <si>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</si>
  <si>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</si>
  <si>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</si>
  <si>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</si>
  <si>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</si>
  <si>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</si>
  <si>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</si>
  <si>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</si>
  <si>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</si>
  <si>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</si>
  <si>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</si>
  <si>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</si>
  <si>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</si>
  <si>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</si>
  <si>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</si>
  <si>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</si>
  <si>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</si>
  <si>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</si>
  <si>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</si>
  <si>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</si>
  <si>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</si>
  <si>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</si>
  <si>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</si>
  <si>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</si>
  <si>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</si>
  <si>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</si>
  <si>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</si>
  <si>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</si>
  <si>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</si>
  <si>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</si>
  <si>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</si>
  <si>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</si>
  <si>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会议日期：1.15-16</t>
    <phoneticPr fontId="12" type="noConversion"/>
  </si>
  <si>
    <t>团号：HYXB-210913-QSK655</t>
    <phoneticPr fontId="12" type="noConversion"/>
  </si>
  <si>
    <t>HYXB-210913-QSK655</t>
    <phoneticPr fontId="12" type="noConversion"/>
  </si>
  <si>
    <t>经理</t>
    <phoneticPr fontId="12" type="noConversion"/>
  </si>
  <si>
    <t>12月04日-12月30日</t>
    <phoneticPr fontId="12" type="noConversion"/>
  </si>
  <si>
    <t>张蓉蓉</t>
    <phoneticPr fontId="12" type="noConversion"/>
  </si>
  <si>
    <t>咖啡（张维）</t>
    <phoneticPr fontId="12" type="noConversion"/>
  </si>
  <si>
    <t>富力城-360公司（张维）</t>
    <phoneticPr fontId="12" type="noConversion"/>
  </si>
  <si>
    <t>瑞辰-360公司（张维）</t>
    <phoneticPr fontId="12" type="noConversion"/>
  </si>
  <si>
    <t>众力-360公司（张维）</t>
    <phoneticPr fontId="12" type="noConversion"/>
  </si>
  <si>
    <t>广渠门-360公司（张维）</t>
    <phoneticPr fontId="12" type="noConversion"/>
  </si>
  <si>
    <t>360公司-双井（张维）</t>
    <phoneticPr fontId="12" type="noConversion"/>
  </si>
  <si>
    <t>麦子店-360公司（张维）</t>
    <phoneticPr fontId="12" type="noConversion"/>
  </si>
  <si>
    <t>798-双井（张维）</t>
    <phoneticPr fontId="12" type="noConversion"/>
  </si>
  <si>
    <t>张维</t>
    <phoneticPr fontId="12" type="noConversion"/>
  </si>
  <si>
    <t>宜家采买</t>
    <phoneticPr fontId="12" type="noConversion"/>
  </si>
  <si>
    <t>媒体车马费</t>
    <phoneticPr fontId="12" type="noConversion"/>
  </si>
  <si>
    <t>鲜花</t>
    <phoneticPr fontId="12" type="noConversion"/>
  </si>
  <si>
    <t>胸卡</t>
    <phoneticPr fontId="12" type="noConversion"/>
  </si>
  <si>
    <t>酒五粮液</t>
    <phoneticPr fontId="12" type="noConversion"/>
  </si>
  <si>
    <t>中华香烟&amp;酒</t>
    <phoneticPr fontId="12" type="noConversion"/>
  </si>
  <si>
    <t>场地方提前进场（刘洋）</t>
    <phoneticPr fontId="12" type="noConversion"/>
  </si>
  <si>
    <t>场地方提前进场（张蓉蓉）</t>
    <phoneticPr fontId="12" type="noConversion"/>
  </si>
  <si>
    <t>无票，微信转帐东东取现金（付款张蓉蓉）</t>
    <phoneticPr fontId="12" type="noConversion"/>
  </si>
  <si>
    <t>空气清新剂</t>
    <phoneticPr fontId="12" type="noConversion"/>
  </si>
  <si>
    <t>毛笔</t>
    <phoneticPr fontId="12" type="noConversion"/>
  </si>
  <si>
    <t>28号午餐</t>
    <phoneticPr fontId="12" type="noConversion"/>
  </si>
  <si>
    <t>30号晚餐兼职</t>
    <phoneticPr fontId="12" type="noConversion"/>
  </si>
  <si>
    <t>30号晚餐康辉</t>
    <phoneticPr fontId="12" type="noConversion"/>
  </si>
  <si>
    <t>30号午餐康辉</t>
    <phoneticPr fontId="12" type="noConversion"/>
  </si>
  <si>
    <t>30号午餐兼职</t>
    <phoneticPr fontId="12" type="noConversion"/>
  </si>
  <si>
    <t>29号夜宵</t>
    <phoneticPr fontId="12" type="noConversion"/>
  </si>
  <si>
    <t>煎饼</t>
    <phoneticPr fontId="12" type="noConversion"/>
  </si>
  <si>
    <t>请客户吃饭刘彤、穆雨晴（张蓉蓉）</t>
    <phoneticPr fontId="12" type="noConversion"/>
  </si>
  <si>
    <t>宜家采买相框（张蓉蓉，刘洋54.8）</t>
    <phoneticPr fontId="12" type="noConversion"/>
  </si>
  <si>
    <t>5人</t>
    <phoneticPr fontId="12" type="noConversion"/>
  </si>
  <si>
    <t>3人，高原、张蓉蓉、刘洋</t>
    <phoneticPr fontId="12" type="noConversion"/>
  </si>
  <si>
    <t>10人刘彤、穆雨晴、刘洋、高原、张瑾秋、张蓉蓉、刘宏远、张东东、实习生*2</t>
    <phoneticPr fontId="12" type="noConversion"/>
  </si>
  <si>
    <t>10人刘彤、穆雨晴、刘洋、高原、张瑾秋、张蓉蓉、刘宏远、张东东，兼职*2</t>
    <phoneticPr fontId="12" type="noConversion"/>
  </si>
  <si>
    <t>12人刘彤、穆雨晴、刘洋、高原、张瑾秋、张蓉蓉、刘宏远、张东东、实习生*2、摄影*2</t>
    <phoneticPr fontId="12" type="noConversion"/>
  </si>
  <si>
    <t>711客户补给</t>
    <phoneticPr fontId="12" type="noConversion"/>
  </si>
  <si>
    <t>公司-360</t>
    <phoneticPr fontId="12" type="noConversion"/>
  </si>
  <si>
    <t>刘彤、穆雨晴、刘洋、高原、张瑾秋、张蓉蓉、刘宏远、张东东</t>
    <phoneticPr fontId="12" type="noConversion"/>
  </si>
  <si>
    <t>张瑾秋付款，欠供应商1000，未开发票（付款张蓉蓉）2月份给发票</t>
    <phoneticPr fontId="12" type="noConversion"/>
  </si>
  <si>
    <t>发票未开（张蓉蓉）正在开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</si>
</sst>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1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82550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H4" sqref="H4:I5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13" style="32" bestFit="1" customWidth="1"/>
    <col min="5" max="6" width="13" bestFit="1" customWidth="1"/>
    <col min="7" max="7" width="8.33203125" bestFit="1" customWidth="1"/>
    <col min="8" max="8" width="13" bestFit="1" customWidth="1"/>
    <col min="9" max="9" width="24.83203125" customWidth="1"/>
    <col min="10" max="10" width="39.5" customWidth="1"/>
  </cols>
  <sheetData>
    <row r="2" spans="1:12" ht="21" customHeight="1">
      <c r="C2" s="66" t="s">
        <v>0</v>
      </c>
      <c r="D2" s="66"/>
      <c r="E2" s="66"/>
      <c r="F2" s="66"/>
      <c r="G2" s="66"/>
      <c r="H2" s="66"/>
      <c r="I2" s="44"/>
      <c r="J2" s="44"/>
      <c r="K2" s="44"/>
      <c r="L2" s="44"/>
    </row>
    <row r="4" spans="1:12" ht="21" customHeight="1">
      <c r="H4" s="93" t="s">
        <v>79</v>
      </c>
      <c r="I4" s="93"/>
      <c r="J4" s="93" t="s">
        <v>78</v>
      </c>
    </row>
    <row r="5" spans="1:12" ht="21" customHeight="1">
      <c r="H5" s="94"/>
      <c r="I5" s="94"/>
      <c r="J5" s="94"/>
    </row>
    <row r="6" spans="1:12" ht="21" customHeight="1">
      <c r="A6" s="77" t="s">
        <v>1</v>
      </c>
      <c r="B6" s="82" t="s">
        <v>2</v>
      </c>
      <c r="C6" s="67" t="s">
        <v>3</v>
      </c>
      <c r="D6" s="67"/>
      <c r="E6" s="67"/>
      <c r="F6" s="68" t="s">
        <v>4</v>
      </c>
      <c r="G6" s="68"/>
      <c r="H6" s="68"/>
      <c r="I6" s="68"/>
      <c r="J6" s="82" t="s">
        <v>5</v>
      </c>
    </row>
    <row r="7" spans="1:12" ht="21" customHeight="1">
      <c r="A7" s="77"/>
      <c r="B7" s="8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2"/>
    </row>
    <row r="8" spans="1:12" ht="21" customHeight="1">
      <c r="A8" s="78">
        <v>1</v>
      </c>
      <c r="B8" s="72" t="s">
        <v>13</v>
      </c>
      <c r="C8" s="83">
        <v>0</v>
      </c>
      <c r="D8" s="86"/>
      <c r="E8" s="8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87" t="s">
        <v>14</v>
      </c>
    </row>
    <row r="9" spans="1:12" ht="21" customHeight="1">
      <c r="A9" s="78"/>
      <c r="B9" s="72"/>
      <c r="C9" s="83"/>
      <c r="D9" s="86"/>
      <c r="E9" s="83"/>
      <c r="F9" s="37">
        <v>0</v>
      </c>
      <c r="G9" s="37">
        <v>0</v>
      </c>
      <c r="H9" s="37">
        <f t="shared" si="0"/>
        <v>0</v>
      </c>
      <c r="I9" s="45"/>
      <c r="J9" s="88"/>
    </row>
    <row r="10" spans="1:12" ht="21" customHeight="1">
      <c r="A10" s="78"/>
      <c r="B10" s="72"/>
      <c r="C10" s="83"/>
      <c r="D10" s="86"/>
      <c r="E10" s="83"/>
      <c r="F10" s="37">
        <v>0</v>
      </c>
      <c r="G10" s="37">
        <v>0</v>
      </c>
      <c r="H10" s="37">
        <f t="shared" si="0"/>
        <v>0</v>
      </c>
      <c r="I10" s="45"/>
      <c r="J10" s="88"/>
    </row>
    <row r="11" spans="1:12" ht="21" customHeight="1">
      <c r="A11" s="78"/>
      <c r="B11" s="72"/>
      <c r="C11" s="83"/>
      <c r="D11" s="86"/>
      <c r="E11" s="83"/>
      <c r="F11" s="37">
        <v>0</v>
      </c>
      <c r="G11" s="37">
        <v>0</v>
      </c>
      <c r="H11" s="37">
        <f t="shared" si="0"/>
        <v>0</v>
      </c>
      <c r="I11" s="45"/>
      <c r="J11" s="88"/>
    </row>
    <row r="12" spans="1:12" ht="21" customHeight="1">
      <c r="A12" s="78"/>
      <c r="B12" s="72"/>
      <c r="C12" s="83"/>
      <c r="D12" s="86"/>
      <c r="E12" s="83"/>
      <c r="F12" s="37">
        <v>0</v>
      </c>
      <c r="G12" s="37">
        <v>0</v>
      </c>
      <c r="H12" s="37">
        <f t="shared" si="0"/>
        <v>0</v>
      </c>
      <c r="I12" s="45"/>
      <c r="J12" s="88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9"/>
    </row>
    <row r="14" spans="1:12" ht="21" customHeight="1">
      <c r="A14" s="79">
        <v>2</v>
      </c>
      <c r="B14" s="73" t="s">
        <v>16</v>
      </c>
      <c r="C14" s="84">
        <v>0</v>
      </c>
      <c r="D14" s="79"/>
      <c r="E14" s="8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7" t="s">
        <v>17</v>
      </c>
    </row>
    <row r="15" spans="1:12" ht="21" customHeight="1">
      <c r="A15" s="80"/>
      <c r="B15" s="74"/>
      <c r="C15" s="85"/>
      <c r="D15" s="80"/>
      <c r="E15" s="85"/>
      <c r="F15" s="37">
        <v>0</v>
      </c>
      <c r="G15" s="37">
        <v>0</v>
      </c>
      <c r="H15" s="37">
        <f t="shared" ref="H15" si="3">F15+G15</f>
        <v>0</v>
      </c>
      <c r="I15" s="45"/>
      <c r="J15" s="88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9"/>
    </row>
    <row r="17" spans="1:10" ht="21" customHeight="1">
      <c r="A17" s="78">
        <v>3</v>
      </c>
      <c r="B17" s="72" t="s">
        <v>19</v>
      </c>
      <c r="C17" s="83">
        <v>0</v>
      </c>
      <c r="D17" s="86"/>
      <c r="E17" s="8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5" t="s">
        <v>20</v>
      </c>
    </row>
    <row r="18" spans="1:10" ht="21" customHeight="1">
      <c r="A18" s="78"/>
      <c r="B18" s="72"/>
      <c r="C18" s="83"/>
      <c r="D18" s="86"/>
      <c r="E18" s="83"/>
      <c r="F18" s="37">
        <v>0</v>
      </c>
      <c r="G18" s="37">
        <v>0</v>
      </c>
      <c r="H18" s="37">
        <f t="shared" si="0"/>
        <v>0</v>
      </c>
      <c r="I18" s="45"/>
      <c r="J18" s="96"/>
    </row>
    <row r="19" spans="1:10" ht="21" customHeight="1">
      <c r="A19" s="78"/>
      <c r="B19" s="72"/>
      <c r="C19" s="83"/>
      <c r="D19" s="86"/>
      <c r="E19" s="83"/>
      <c r="F19" s="37">
        <v>0</v>
      </c>
      <c r="G19" s="37">
        <v>0</v>
      </c>
      <c r="H19" s="37">
        <f t="shared" si="0"/>
        <v>0</v>
      </c>
      <c r="I19" s="45"/>
      <c r="J19" s="96"/>
    </row>
    <row r="20" spans="1:10" ht="21" customHeight="1">
      <c r="A20" s="78"/>
      <c r="B20" s="72"/>
      <c r="C20" s="83"/>
      <c r="D20" s="86"/>
      <c r="E20" s="83"/>
      <c r="F20" s="37">
        <v>0</v>
      </c>
      <c r="G20" s="37">
        <v>0</v>
      </c>
      <c r="H20" s="37">
        <f t="shared" si="0"/>
        <v>0</v>
      </c>
      <c r="I20" s="45"/>
      <c r="J20" s="96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7"/>
    </row>
    <row r="22" spans="1:10" ht="21" customHeight="1">
      <c r="A22" s="78">
        <v>4</v>
      </c>
      <c r="B22" s="72" t="s">
        <v>22</v>
      </c>
      <c r="C22" s="83">
        <v>0</v>
      </c>
      <c r="D22" s="86">
        <v>1</v>
      </c>
      <c r="E22" s="83">
        <f t="shared" si="2"/>
        <v>0</v>
      </c>
      <c r="F22" s="37">
        <v>0</v>
      </c>
      <c r="G22" s="37">
        <v>0</v>
      </c>
      <c r="H22" s="37">
        <f t="shared" si="0"/>
        <v>0</v>
      </c>
      <c r="I22" s="51"/>
      <c r="J22" s="95" t="s">
        <v>23</v>
      </c>
    </row>
    <row r="23" spans="1:10" ht="21" customHeight="1">
      <c r="A23" s="78"/>
      <c r="B23" s="72"/>
      <c r="C23" s="83"/>
      <c r="D23" s="86"/>
      <c r="E23" s="83"/>
      <c r="F23" s="37">
        <v>0</v>
      </c>
      <c r="G23" s="37">
        <v>0</v>
      </c>
      <c r="H23" s="37">
        <f t="shared" si="0"/>
        <v>0</v>
      </c>
      <c r="I23" s="45"/>
      <c r="J23" s="96"/>
    </row>
    <row r="24" spans="1:10" s="30" customFormat="1" ht="21" customHeight="1">
      <c r="A24" s="38"/>
      <c r="B24" s="39" t="s">
        <v>24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7"/>
    </row>
    <row r="25" spans="1:10" ht="21" customHeight="1">
      <c r="A25" s="79">
        <v>5</v>
      </c>
      <c r="B25" s="73" t="s">
        <v>25</v>
      </c>
      <c r="C25" s="84">
        <v>0</v>
      </c>
      <c r="D25" s="79">
        <v>1</v>
      </c>
      <c r="E25" s="84">
        <f t="shared" si="2"/>
        <v>0</v>
      </c>
      <c r="F25" s="37">
        <v>0</v>
      </c>
      <c r="G25" s="37">
        <v>0</v>
      </c>
      <c r="H25" s="37">
        <f t="shared" si="0"/>
        <v>0</v>
      </c>
      <c r="I25" s="51"/>
      <c r="J25" s="87" t="s">
        <v>26</v>
      </c>
    </row>
    <row r="26" spans="1:10" ht="21" customHeight="1">
      <c r="A26" s="80"/>
      <c r="B26" s="74"/>
      <c r="C26" s="85"/>
      <c r="D26" s="80"/>
      <c r="E26" s="85"/>
      <c r="F26" s="37">
        <v>0</v>
      </c>
      <c r="G26" s="37">
        <v>0</v>
      </c>
      <c r="H26" s="37">
        <f t="shared" ref="H26" si="8">F26+G26</f>
        <v>0</v>
      </c>
      <c r="I26" s="45"/>
      <c r="J26" s="88"/>
    </row>
    <row r="27" spans="1:10" s="30" customFormat="1" ht="21" customHeight="1">
      <c r="A27" s="38"/>
      <c r="B27" s="39" t="s">
        <v>27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9"/>
    </row>
    <row r="28" spans="1:10" ht="21" customHeight="1">
      <c r="A28" s="78">
        <v>6</v>
      </c>
      <c r="B28" s="72" t="s">
        <v>28</v>
      </c>
      <c r="C28" s="83">
        <v>0</v>
      </c>
      <c r="D28" s="86"/>
      <c r="E28" s="8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87" t="s">
        <v>29</v>
      </c>
    </row>
    <row r="29" spans="1:10" ht="21" customHeight="1">
      <c r="A29" s="78"/>
      <c r="B29" s="72"/>
      <c r="C29" s="83"/>
      <c r="D29" s="86"/>
      <c r="E29" s="83"/>
      <c r="F29" s="37">
        <v>0</v>
      </c>
      <c r="G29" s="37">
        <v>0</v>
      </c>
      <c r="H29" s="37">
        <f t="shared" si="0"/>
        <v>0</v>
      </c>
      <c r="I29" s="45"/>
      <c r="J29" s="96"/>
    </row>
    <row r="30" spans="1:10" ht="21" customHeight="1">
      <c r="A30" s="78"/>
      <c r="B30" s="72"/>
      <c r="C30" s="83"/>
      <c r="D30" s="86"/>
      <c r="E30" s="83"/>
      <c r="F30" s="37">
        <v>0</v>
      </c>
      <c r="G30" s="37">
        <v>0</v>
      </c>
      <c r="H30" s="37">
        <f t="shared" si="0"/>
        <v>0</v>
      </c>
      <c r="I30" s="45"/>
      <c r="J30" s="96"/>
    </row>
    <row r="31" spans="1:10" ht="21" customHeight="1">
      <c r="A31" s="78"/>
      <c r="B31" s="72"/>
      <c r="C31" s="83"/>
      <c r="D31" s="86"/>
      <c r="E31" s="83"/>
      <c r="F31" s="37">
        <v>0</v>
      </c>
      <c r="G31" s="37">
        <v>0</v>
      </c>
      <c r="H31" s="37">
        <f t="shared" si="0"/>
        <v>0</v>
      </c>
      <c r="I31" s="45"/>
      <c r="J31" s="96"/>
    </row>
    <row r="32" spans="1:10" s="30" customFormat="1" ht="21" customHeight="1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97"/>
    </row>
    <row r="33" spans="1:10" ht="21" customHeight="1">
      <c r="A33" s="78">
        <v>7</v>
      </c>
      <c r="B33" s="72" t="s">
        <v>31</v>
      </c>
      <c r="C33" s="83">
        <v>0</v>
      </c>
      <c r="D33" s="86"/>
      <c r="E33" s="8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90"/>
    </row>
    <row r="34" spans="1:10" ht="21" customHeight="1">
      <c r="A34" s="78"/>
      <c r="B34" s="72"/>
      <c r="C34" s="83"/>
      <c r="D34" s="86"/>
      <c r="E34" s="83"/>
      <c r="F34" s="37">
        <v>0</v>
      </c>
      <c r="G34" s="37">
        <v>0</v>
      </c>
      <c r="H34" s="37">
        <f t="shared" si="0"/>
        <v>0</v>
      </c>
      <c r="I34" s="45"/>
      <c r="J34" s="91"/>
    </row>
    <row r="35" spans="1:10" ht="21" customHeight="1">
      <c r="A35" s="78"/>
      <c r="B35" s="72"/>
      <c r="C35" s="83"/>
      <c r="D35" s="86"/>
      <c r="E35" s="83"/>
      <c r="F35" s="37">
        <v>0</v>
      </c>
      <c r="G35" s="37">
        <v>0</v>
      </c>
      <c r="H35" s="37">
        <f t="shared" si="0"/>
        <v>0</v>
      </c>
      <c r="I35" s="45"/>
      <c r="J35" s="91"/>
    </row>
    <row r="36" spans="1:10" ht="21" customHeight="1">
      <c r="A36" s="78"/>
      <c r="B36" s="72"/>
      <c r="C36" s="83"/>
      <c r="D36" s="86"/>
      <c r="E36" s="83"/>
      <c r="F36" s="37">
        <v>0</v>
      </c>
      <c r="G36" s="37">
        <v>0</v>
      </c>
      <c r="H36" s="37">
        <f t="shared" si="0"/>
        <v>0</v>
      </c>
      <c r="I36" s="45"/>
      <c r="J36" s="91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92"/>
    </row>
    <row r="38" spans="1:10" ht="21" customHeight="1">
      <c r="A38" s="78">
        <v>8</v>
      </c>
      <c r="B38" s="72" t="s">
        <v>33</v>
      </c>
      <c r="C38" s="83">
        <v>0</v>
      </c>
      <c r="D38" s="86"/>
      <c r="E38" s="8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95" t="s">
        <v>34</v>
      </c>
    </row>
    <row r="39" spans="1:10" ht="21" customHeight="1">
      <c r="A39" s="78"/>
      <c r="B39" s="72"/>
      <c r="C39" s="83"/>
      <c r="D39" s="86"/>
      <c r="E39" s="83"/>
      <c r="F39" s="37">
        <v>0</v>
      </c>
      <c r="G39" s="37">
        <v>0</v>
      </c>
      <c r="H39" s="37">
        <f t="shared" si="0"/>
        <v>0</v>
      </c>
      <c r="I39" s="45"/>
      <c r="J39" s="96"/>
    </row>
    <row r="40" spans="1:10" s="30" customFormat="1" ht="21" customHeight="1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97"/>
    </row>
    <row r="41" spans="1:10" ht="21" customHeight="1">
      <c r="A41" s="78">
        <v>9</v>
      </c>
      <c r="B41" s="72" t="s">
        <v>36</v>
      </c>
      <c r="C41" s="83">
        <v>0</v>
      </c>
      <c r="D41" s="86"/>
      <c r="E41" s="8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7" t="s">
        <v>37</v>
      </c>
    </row>
    <row r="42" spans="1:10" ht="21" customHeight="1">
      <c r="A42" s="78"/>
      <c r="B42" s="72"/>
      <c r="C42" s="83"/>
      <c r="D42" s="86"/>
      <c r="E42" s="83"/>
      <c r="F42" s="37">
        <v>0</v>
      </c>
      <c r="G42" s="37">
        <v>0</v>
      </c>
      <c r="H42" s="37">
        <f t="shared" si="0"/>
        <v>0</v>
      </c>
      <c r="I42" s="45"/>
      <c r="J42" s="88"/>
    </row>
    <row r="43" spans="1:10" ht="21" customHeight="1">
      <c r="A43" s="78"/>
      <c r="B43" s="72"/>
      <c r="C43" s="83"/>
      <c r="D43" s="86"/>
      <c r="E43" s="83"/>
      <c r="F43" s="37">
        <v>0</v>
      </c>
      <c r="G43" s="37">
        <v>0</v>
      </c>
      <c r="H43" s="37">
        <f t="shared" si="0"/>
        <v>0</v>
      </c>
      <c r="I43" s="45"/>
      <c r="J43" s="88"/>
    </row>
    <row r="44" spans="1:10" s="30" customFormat="1" ht="21" customHeight="1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9"/>
    </row>
    <row r="45" spans="1:10" ht="14">
      <c r="A45" s="79">
        <v>10</v>
      </c>
      <c r="B45" s="72" t="s">
        <v>39</v>
      </c>
      <c r="C45" s="83">
        <v>0</v>
      </c>
      <c r="D45" s="86">
        <v>1</v>
      </c>
      <c r="E45" s="83">
        <f t="shared" si="2"/>
        <v>0</v>
      </c>
      <c r="F45" s="37">
        <v>0</v>
      </c>
      <c r="G45" s="37">
        <v>0</v>
      </c>
      <c r="H45" s="37">
        <f>F45+G45</f>
        <v>0</v>
      </c>
      <c r="I45" s="50"/>
      <c r="J45" s="90"/>
    </row>
    <row r="46" spans="1:10" ht="21" customHeight="1">
      <c r="A46" s="81"/>
      <c r="B46" s="72"/>
      <c r="C46" s="83"/>
      <c r="D46" s="86"/>
      <c r="E46" s="83"/>
      <c r="F46" s="37">
        <v>0</v>
      </c>
      <c r="G46" s="37">
        <v>0</v>
      </c>
      <c r="H46" s="37">
        <f t="shared" ref="H46:H51" si="19">F46+G46</f>
        <v>0</v>
      </c>
      <c r="I46" s="45"/>
      <c r="J46" s="91"/>
    </row>
    <row r="47" spans="1:10" ht="21" customHeight="1">
      <c r="A47" s="81"/>
      <c r="B47" s="72"/>
      <c r="C47" s="83"/>
      <c r="D47" s="86"/>
      <c r="E47" s="83"/>
      <c r="F47" s="37">
        <v>0</v>
      </c>
      <c r="G47" s="37">
        <v>0</v>
      </c>
      <c r="H47" s="37">
        <f t="shared" si="19"/>
        <v>0</v>
      </c>
      <c r="I47" s="45"/>
      <c r="J47" s="91"/>
    </row>
    <row r="48" spans="1:10" ht="21" customHeight="1">
      <c r="A48" s="81"/>
      <c r="B48" s="72"/>
      <c r="C48" s="83"/>
      <c r="D48" s="86"/>
      <c r="E48" s="83"/>
      <c r="F48" s="37">
        <v>0</v>
      </c>
      <c r="G48" s="37">
        <v>0</v>
      </c>
      <c r="H48" s="37">
        <f t="shared" si="19"/>
        <v>0</v>
      </c>
      <c r="I48" s="45"/>
      <c r="J48" s="91"/>
    </row>
    <row r="49" spans="1:10" ht="21" customHeight="1">
      <c r="A49" s="81"/>
      <c r="B49" s="72"/>
      <c r="C49" s="83"/>
      <c r="D49" s="86"/>
      <c r="E49" s="83"/>
      <c r="F49" s="37">
        <v>0</v>
      </c>
      <c r="G49" s="37">
        <v>0</v>
      </c>
      <c r="H49" s="37">
        <f t="shared" si="19"/>
        <v>0</v>
      </c>
      <c r="I49" s="45"/>
      <c r="J49" s="91"/>
    </row>
    <row r="50" spans="1:10" ht="21" customHeight="1">
      <c r="A50" s="81"/>
      <c r="B50" s="72"/>
      <c r="C50" s="83"/>
      <c r="D50" s="86"/>
      <c r="E50" s="83"/>
      <c r="F50" s="37">
        <v>0</v>
      </c>
      <c r="G50" s="37">
        <v>0</v>
      </c>
      <c r="H50" s="37">
        <f t="shared" si="19"/>
        <v>0</v>
      </c>
      <c r="I50" s="45"/>
      <c r="J50" s="91"/>
    </row>
    <row r="51" spans="1:10" ht="21" customHeight="1">
      <c r="A51" s="80"/>
      <c r="B51" s="72"/>
      <c r="C51" s="83"/>
      <c r="D51" s="86"/>
      <c r="E51" s="83"/>
      <c r="F51" s="37">
        <v>0</v>
      </c>
      <c r="G51" s="37">
        <v>0</v>
      </c>
      <c r="H51" s="37">
        <f t="shared" si="19"/>
        <v>0</v>
      </c>
      <c r="I51" s="45"/>
      <c r="J51" s="91"/>
    </row>
    <row r="52" spans="1:10" s="30" customFormat="1" ht="21" customHeight="1">
      <c r="A52" s="38"/>
      <c r="B52" s="39" t="s">
        <v>40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92"/>
    </row>
    <row r="53" spans="1:10" ht="21" customHeight="1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3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69" t="s">
        <v>42</v>
      </c>
      <c r="B57" s="70"/>
      <c r="C57" s="71" t="s">
        <v>43</v>
      </c>
      <c r="D57" s="71"/>
      <c r="E57" s="71" t="s">
        <v>44</v>
      </c>
      <c r="F57" s="71"/>
      <c r="G57" s="71" t="s">
        <v>45</v>
      </c>
      <c r="H57" s="71"/>
      <c r="I57" s="48" t="s">
        <v>46</v>
      </c>
    </row>
    <row r="58" spans="1:10" ht="21" customHeight="1">
      <c r="A58" s="75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49">
        <f>A58-C58</f>
        <v>0</v>
      </c>
    </row>
    <row r="60" spans="1:10" ht="21" customHeight="1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1"/>
  <sheetViews>
    <sheetView tabSelected="1" topLeftCell="A33" workbookViewId="0">
      <selection activeCell="O45" sqref="O45:P45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10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66" t="s">
        <v>51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52</v>
      </c>
      <c r="E5" s="5"/>
      <c r="F5" s="105" t="s">
        <v>83</v>
      </c>
      <c r="G5" s="105"/>
      <c r="H5" s="5" t="s">
        <v>53</v>
      </c>
      <c r="I5" s="4"/>
      <c r="J5" s="105" t="s">
        <v>81</v>
      </c>
      <c r="K5" s="106"/>
    </row>
    <row r="6" spans="2:11" ht="20" customHeight="1">
      <c r="B6" s="6"/>
      <c r="C6" s="7"/>
      <c r="D6" s="8" t="s">
        <v>54</v>
      </c>
      <c r="E6" s="8"/>
      <c r="F6" s="107" t="s">
        <v>55</v>
      </c>
      <c r="G6" s="107"/>
      <c r="H6" s="8" t="s">
        <v>56</v>
      </c>
      <c r="I6" s="7"/>
      <c r="J6" s="107" t="s">
        <v>57</v>
      </c>
      <c r="K6" s="108"/>
    </row>
    <row r="7" spans="2:11" ht="20" customHeight="1">
      <c r="B7" s="6"/>
      <c r="C7" s="7"/>
      <c r="D7" s="8" t="s">
        <v>58</v>
      </c>
      <c r="E7" s="8"/>
      <c r="F7" s="109" t="s">
        <v>82</v>
      </c>
      <c r="G7" s="107"/>
      <c r="H7" s="8" t="s">
        <v>59</v>
      </c>
      <c r="I7" s="22"/>
      <c r="J7" s="107">
        <v>1.25</v>
      </c>
      <c r="K7" s="10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110" t="s">
        <v>80</v>
      </c>
      <c r="K8" s="111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12" t="s">
        <v>1</v>
      </c>
      <c r="C10" s="113"/>
      <c r="D10" s="14" t="s">
        <v>61</v>
      </c>
      <c r="E10" s="114" t="s">
        <v>62</v>
      </c>
      <c r="F10" s="115"/>
      <c r="G10" s="16" t="s">
        <v>63</v>
      </c>
      <c r="H10" s="15" t="s">
        <v>64</v>
      </c>
      <c r="I10" s="114" t="s">
        <v>65</v>
      </c>
      <c r="J10" s="115"/>
      <c r="K10" s="16" t="s">
        <v>66</v>
      </c>
    </row>
    <row r="11" spans="2:11" ht="23" customHeight="1">
      <c r="B11" s="100">
        <v>2</v>
      </c>
      <c r="C11" s="101"/>
      <c r="D11" s="121"/>
      <c r="E11" s="104" t="s">
        <v>67</v>
      </c>
      <c r="F11" s="104"/>
      <c r="G11" s="17">
        <v>135.47</v>
      </c>
      <c r="H11" s="17">
        <f>G11</f>
        <v>135.47</v>
      </c>
      <c r="I11" s="98"/>
      <c r="J11" s="99"/>
      <c r="K11" s="24" t="s">
        <v>85</v>
      </c>
    </row>
    <row r="12" spans="2:11" ht="23" customHeight="1">
      <c r="B12" s="56"/>
      <c r="C12" s="57"/>
      <c r="D12" s="121"/>
      <c r="E12" s="56"/>
      <c r="F12" s="57"/>
      <c r="G12" s="55">
        <v>58.1</v>
      </c>
      <c r="H12" s="55">
        <f t="shared" ref="H12:H21" si="0">G12</f>
        <v>58.1</v>
      </c>
      <c r="I12" s="53"/>
      <c r="J12" s="54"/>
      <c r="K12" s="24" t="s">
        <v>86</v>
      </c>
    </row>
    <row r="13" spans="2:11" ht="23" customHeight="1">
      <c r="B13" s="56"/>
      <c r="C13" s="57"/>
      <c r="D13" s="121"/>
      <c r="E13" s="56"/>
      <c r="F13" s="57"/>
      <c r="G13" s="55">
        <v>27</v>
      </c>
      <c r="H13" s="55">
        <f t="shared" si="0"/>
        <v>27</v>
      </c>
      <c r="I13" s="53"/>
      <c r="J13" s="54"/>
      <c r="K13" s="24" t="s">
        <v>86</v>
      </c>
    </row>
    <row r="14" spans="2:11" ht="23" customHeight="1">
      <c r="B14" s="56"/>
      <c r="C14" s="57"/>
      <c r="D14" s="121"/>
      <c r="E14" s="56"/>
      <c r="F14" s="57"/>
      <c r="G14" s="55">
        <v>22</v>
      </c>
      <c r="H14" s="55">
        <f t="shared" si="0"/>
        <v>22</v>
      </c>
      <c r="I14" s="53"/>
      <c r="J14" s="54"/>
      <c r="K14" s="24" t="s">
        <v>86</v>
      </c>
    </row>
    <row r="15" spans="2:11" ht="23" customHeight="1">
      <c r="B15" s="56"/>
      <c r="C15" s="57"/>
      <c r="D15" s="121"/>
      <c r="E15" s="56"/>
      <c r="F15" s="57"/>
      <c r="G15" s="55">
        <v>104.46</v>
      </c>
      <c r="H15" s="55">
        <f t="shared" si="0"/>
        <v>104.46</v>
      </c>
      <c r="I15" s="53"/>
      <c r="J15" s="54"/>
      <c r="K15" s="24" t="s">
        <v>87</v>
      </c>
    </row>
    <row r="16" spans="2:11" ht="23" customHeight="1">
      <c r="B16" s="56"/>
      <c r="C16" s="57"/>
      <c r="D16" s="121"/>
      <c r="E16" s="56"/>
      <c r="F16" s="57"/>
      <c r="G16" s="55">
        <v>55.32</v>
      </c>
      <c r="H16" s="55">
        <f t="shared" si="0"/>
        <v>55.32</v>
      </c>
      <c r="I16" s="53"/>
      <c r="J16" s="54"/>
      <c r="K16" s="24" t="s">
        <v>88</v>
      </c>
    </row>
    <row r="17" spans="2:11" ht="23" customHeight="1">
      <c r="B17" s="56"/>
      <c r="C17" s="57"/>
      <c r="D17" s="121"/>
      <c r="E17" s="56"/>
      <c r="F17" s="57"/>
      <c r="G17" s="55">
        <v>61.4</v>
      </c>
      <c r="H17" s="55">
        <f t="shared" si="0"/>
        <v>61.4</v>
      </c>
      <c r="I17" s="53"/>
      <c r="J17" s="54"/>
      <c r="K17" s="24" t="s">
        <v>89</v>
      </c>
    </row>
    <row r="18" spans="2:11" ht="23" customHeight="1">
      <c r="B18" s="56"/>
      <c r="C18" s="57"/>
      <c r="D18" s="121"/>
      <c r="E18" s="56"/>
      <c r="F18" s="57"/>
      <c r="G18" s="55">
        <v>26.91</v>
      </c>
      <c r="H18" s="55">
        <f t="shared" si="0"/>
        <v>26.91</v>
      </c>
      <c r="I18" s="53"/>
      <c r="J18" s="54"/>
      <c r="K18" s="24" t="s">
        <v>90</v>
      </c>
    </row>
    <row r="19" spans="2:11" ht="23" customHeight="1">
      <c r="B19" s="56"/>
      <c r="C19" s="57"/>
      <c r="D19" s="121"/>
      <c r="E19" s="56"/>
      <c r="F19" s="57"/>
      <c r="G19" s="55">
        <v>66</v>
      </c>
      <c r="H19" s="55">
        <f t="shared" si="0"/>
        <v>66</v>
      </c>
      <c r="I19" s="53"/>
      <c r="J19" s="54"/>
      <c r="K19" s="24" t="s">
        <v>89</v>
      </c>
    </row>
    <row r="20" spans="2:11" ht="23" customHeight="1">
      <c r="B20" s="56"/>
      <c r="C20" s="57"/>
      <c r="D20" s="121"/>
      <c r="E20" s="56"/>
      <c r="F20" s="57"/>
      <c r="G20" s="55">
        <v>115.48</v>
      </c>
      <c r="H20" s="55">
        <f t="shared" si="0"/>
        <v>115.48</v>
      </c>
      <c r="I20" s="53"/>
      <c r="J20" s="54"/>
      <c r="K20" s="24" t="s">
        <v>91</v>
      </c>
    </row>
    <row r="21" spans="2:11" ht="23" customHeight="1">
      <c r="B21" s="56"/>
      <c r="C21" s="57"/>
      <c r="D21" s="121"/>
      <c r="E21" s="56"/>
      <c r="F21" s="57"/>
      <c r="G21" s="55">
        <v>131.97999999999999</v>
      </c>
      <c r="H21" s="55">
        <f t="shared" si="0"/>
        <v>131.97999999999999</v>
      </c>
      <c r="I21" s="53"/>
      <c r="J21" s="54"/>
      <c r="K21" s="24" t="s">
        <v>91</v>
      </c>
    </row>
    <row r="22" spans="2:11" ht="20" customHeight="1">
      <c r="B22" s="100">
        <v>4</v>
      </c>
      <c r="C22" s="101"/>
      <c r="D22" s="121"/>
      <c r="E22" s="100" t="s">
        <v>68</v>
      </c>
      <c r="F22" s="101"/>
      <c r="G22" s="17">
        <v>365</v>
      </c>
      <c r="H22" s="17">
        <f>G22</f>
        <v>365</v>
      </c>
      <c r="I22" s="98"/>
      <c r="J22" s="99"/>
      <c r="K22" s="24" t="s">
        <v>84</v>
      </c>
    </row>
    <row r="23" spans="2:11" ht="20" customHeight="1">
      <c r="B23" s="56"/>
      <c r="C23" s="57"/>
      <c r="D23" s="52"/>
      <c r="E23" s="56"/>
      <c r="F23" s="57"/>
      <c r="G23" s="55">
        <v>197.1</v>
      </c>
      <c r="H23" s="55">
        <f t="shared" ref="H23:H28" si="1">G23</f>
        <v>197.1</v>
      </c>
      <c r="I23" s="53"/>
      <c r="J23" s="54"/>
      <c r="K23" s="24" t="s">
        <v>84</v>
      </c>
    </row>
    <row r="24" spans="2:11" ht="20" customHeight="1">
      <c r="B24" s="56"/>
      <c r="C24" s="57"/>
      <c r="D24" s="52"/>
      <c r="E24" s="56"/>
      <c r="F24" s="57"/>
      <c r="G24" s="55">
        <v>156</v>
      </c>
      <c r="H24" s="55">
        <f t="shared" si="1"/>
        <v>156</v>
      </c>
      <c r="I24" s="53"/>
      <c r="J24" s="54"/>
      <c r="K24" s="24" t="s">
        <v>84</v>
      </c>
    </row>
    <row r="25" spans="2:11" ht="20" customHeight="1">
      <c r="B25" s="56"/>
      <c r="C25" s="57"/>
      <c r="D25" s="52"/>
      <c r="E25" s="56"/>
      <c r="F25" s="57"/>
      <c r="G25" s="55">
        <v>112</v>
      </c>
      <c r="H25" s="55">
        <f t="shared" si="1"/>
        <v>112</v>
      </c>
      <c r="I25" s="53"/>
      <c r="J25" s="54"/>
      <c r="K25" s="24" t="s">
        <v>84</v>
      </c>
    </row>
    <row r="26" spans="2:11" ht="20" customHeight="1">
      <c r="B26" s="58"/>
      <c r="C26" s="59"/>
      <c r="D26" s="62"/>
      <c r="E26" s="58"/>
      <c r="F26" s="59"/>
      <c r="G26" s="63">
        <v>27</v>
      </c>
      <c r="H26" s="63">
        <f t="shared" si="1"/>
        <v>27</v>
      </c>
      <c r="I26" s="60"/>
      <c r="J26" s="61"/>
      <c r="K26" s="24" t="s">
        <v>119</v>
      </c>
    </row>
    <row r="27" spans="2:11" ht="20" customHeight="1">
      <c r="B27" s="58"/>
      <c r="C27" s="59"/>
      <c r="D27" s="62"/>
      <c r="E27" s="58"/>
      <c r="F27" s="59"/>
      <c r="G27" s="63">
        <v>25</v>
      </c>
      <c r="H27" s="63">
        <f t="shared" si="1"/>
        <v>25</v>
      </c>
      <c r="I27" s="60"/>
      <c r="J27" s="61"/>
      <c r="K27" s="24" t="s">
        <v>119</v>
      </c>
    </row>
    <row r="28" spans="2:11" ht="20" customHeight="1">
      <c r="B28" s="56"/>
      <c r="C28" s="57"/>
      <c r="D28" s="52"/>
      <c r="E28" s="56"/>
      <c r="F28" s="57"/>
      <c r="G28" s="55">
        <v>349.5</v>
      </c>
      <c r="H28" s="55">
        <f t="shared" si="1"/>
        <v>349.5</v>
      </c>
      <c r="I28" s="53"/>
      <c r="J28" s="54"/>
      <c r="K28" s="24" t="s">
        <v>92</v>
      </c>
    </row>
    <row r="29" spans="2:11" ht="20" customHeight="1">
      <c r="B29" s="56"/>
      <c r="C29" s="57"/>
      <c r="D29" s="52"/>
      <c r="E29" s="56"/>
      <c r="F29" s="57"/>
      <c r="G29" s="55">
        <v>244.8</v>
      </c>
      <c r="H29" s="55">
        <f>G29</f>
        <v>244.8</v>
      </c>
      <c r="I29" s="53"/>
      <c r="J29" s="54"/>
      <c r="K29" s="24" t="s">
        <v>111</v>
      </c>
    </row>
    <row r="30" spans="2:11" ht="20" customHeight="1">
      <c r="B30" s="56"/>
      <c r="C30" s="57"/>
      <c r="D30" s="52"/>
      <c r="E30" s="56"/>
      <c r="F30" s="57"/>
      <c r="G30" s="55">
        <v>383</v>
      </c>
      <c r="H30" s="55"/>
      <c r="I30" s="53"/>
      <c r="J30" s="54">
        <f t="shared" ref="J30:J35" si="2">G30</f>
        <v>383</v>
      </c>
      <c r="K30" s="24" t="s">
        <v>111</v>
      </c>
    </row>
    <row r="31" spans="2:11" ht="20" customHeight="1">
      <c r="B31" s="56"/>
      <c r="C31" s="57"/>
      <c r="D31" s="52"/>
      <c r="E31" s="56"/>
      <c r="F31" s="57"/>
      <c r="G31" s="64">
        <v>286.7</v>
      </c>
      <c r="H31" s="55"/>
      <c r="I31" s="53"/>
      <c r="J31" s="54">
        <f t="shared" si="2"/>
        <v>286.7</v>
      </c>
      <c r="K31" s="24" t="s">
        <v>111</v>
      </c>
    </row>
    <row r="32" spans="2:11" ht="20" customHeight="1">
      <c r="B32" s="56"/>
      <c r="C32" s="57"/>
      <c r="D32" s="52"/>
      <c r="E32" s="56"/>
      <c r="F32" s="57"/>
      <c r="G32" s="64">
        <v>161.5</v>
      </c>
      <c r="H32" s="55"/>
      <c r="I32" s="53"/>
      <c r="J32" s="54">
        <f t="shared" si="2"/>
        <v>161.5</v>
      </c>
      <c r="K32" s="24" t="s">
        <v>111</v>
      </c>
    </row>
    <row r="33" spans="2:11" ht="20" customHeight="1">
      <c r="B33" s="56"/>
      <c r="C33" s="57"/>
      <c r="D33" s="52"/>
      <c r="E33" s="56"/>
      <c r="F33" s="57"/>
      <c r="G33" s="64">
        <v>385.6</v>
      </c>
      <c r="H33" s="55"/>
      <c r="I33" s="53"/>
      <c r="J33" s="54">
        <f t="shared" si="2"/>
        <v>385.6</v>
      </c>
      <c r="K33" s="24" t="s">
        <v>111</v>
      </c>
    </row>
    <row r="34" spans="2:11" ht="20" customHeight="1">
      <c r="B34" s="56"/>
      <c r="C34" s="57"/>
      <c r="D34" s="52"/>
      <c r="E34" s="56"/>
      <c r="F34" s="57"/>
      <c r="G34" s="55">
        <v>902.6</v>
      </c>
      <c r="H34" s="55"/>
      <c r="I34" s="53"/>
      <c r="J34" s="54">
        <f t="shared" si="2"/>
        <v>902.6</v>
      </c>
      <c r="K34" s="65" t="s">
        <v>118</v>
      </c>
    </row>
    <row r="35" spans="2:11" ht="20" customHeight="1">
      <c r="B35" s="58"/>
      <c r="C35" s="59"/>
      <c r="D35" s="62"/>
      <c r="E35" s="104" t="s">
        <v>104</v>
      </c>
      <c r="F35" s="104"/>
      <c r="G35" s="63">
        <v>143</v>
      </c>
      <c r="H35" s="55"/>
      <c r="I35" s="53"/>
      <c r="J35" s="54">
        <f t="shared" si="2"/>
        <v>143</v>
      </c>
      <c r="K35" s="24" t="s">
        <v>114</v>
      </c>
    </row>
    <row r="36" spans="2:11" ht="20" customHeight="1">
      <c r="B36" s="58"/>
      <c r="C36" s="59"/>
      <c r="D36" s="62"/>
      <c r="E36" s="104" t="s">
        <v>105</v>
      </c>
      <c r="F36" s="104"/>
      <c r="G36" s="63">
        <v>250.6</v>
      </c>
      <c r="H36" s="55"/>
      <c r="I36" s="53"/>
      <c r="J36" s="61">
        <f t="shared" ref="J36:J40" si="3">G36</f>
        <v>250.6</v>
      </c>
      <c r="K36" s="24" t="s">
        <v>113</v>
      </c>
    </row>
    <row r="37" spans="2:11" ht="30">
      <c r="B37" s="58"/>
      <c r="C37" s="59"/>
      <c r="D37" s="62"/>
      <c r="E37" s="104" t="s">
        <v>106</v>
      </c>
      <c r="F37" s="104"/>
      <c r="G37" s="63">
        <v>522</v>
      </c>
      <c r="H37" s="55"/>
      <c r="I37" s="53"/>
      <c r="J37" s="61">
        <f t="shared" si="3"/>
        <v>522</v>
      </c>
      <c r="K37" s="29" t="s">
        <v>115</v>
      </c>
    </row>
    <row r="38" spans="2:11" ht="45">
      <c r="B38" s="58"/>
      <c r="C38" s="59"/>
      <c r="D38" s="62"/>
      <c r="E38" s="104" t="s">
        <v>107</v>
      </c>
      <c r="F38" s="104"/>
      <c r="G38" s="63">
        <v>344.8</v>
      </c>
      <c r="H38" s="55"/>
      <c r="I38" s="53"/>
      <c r="J38" s="61">
        <f t="shared" si="3"/>
        <v>344.8</v>
      </c>
      <c r="K38" s="29" t="s">
        <v>117</v>
      </c>
    </row>
    <row r="39" spans="2:11" ht="20" customHeight="1">
      <c r="B39" s="58"/>
      <c r="C39" s="59"/>
      <c r="D39" s="62"/>
      <c r="E39" s="104" t="s">
        <v>108</v>
      </c>
      <c r="F39" s="104"/>
      <c r="G39" s="63">
        <v>186.8</v>
      </c>
      <c r="H39" s="55"/>
      <c r="I39" s="53"/>
      <c r="J39" s="61">
        <f t="shared" si="3"/>
        <v>186.8</v>
      </c>
      <c r="K39" s="24" t="s">
        <v>113</v>
      </c>
    </row>
    <row r="40" spans="2:11" ht="30">
      <c r="B40" s="58"/>
      <c r="C40" s="59"/>
      <c r="D40" s="62"/>
      <c r="E40" s="104" t="s">
        <v>109</v>
      </c>
      <c r="F40" s="104"/>
      <c r="G40" s="63">
        <v>239</v>
      </c>
      <c r="H40" s="55"/>
      <c r="I40" s="53"/>
      <c r="J40" s="61">
        <f t="shared" si="3"/>
        <v>239</v>
      </c>
      <c r="K40" s="29" t="s">
        <v>116</v>
      </c>
    </row>
    <row r="41" spans="2:11" ht="30">
      <c r="B41" s="58"/>
      <c r="C41" s="59"/>
      <c r="D41" s="62"/>
      <c r="E41" s="104" t="s">
        <v>110</v>
      </c>
      <c r="F41" s="104"/>
      <c r="G41" s="55">
        <v>215</v>
      </c>
      <c r="H41" s="55"/>
      <c r="I41" s="53"/>
      <c r="J41" s="54">
        <f>G41</f>
        <v>215</v>
      </c>
      <c r="K41" s="29" t="s">
        <v>120</v>
      </c>
    </row>
    <row r="42" spans="2:11" ht="20" customHeight="1">
      <c r="B42" s="100">
        <v>5</v>
      </c>
      <c r="C42" s="101"/>
      <c r="D42" s="122" t="s">
        <v>39</v>
      </c>
      <c r="E42" s="104" t="s">
        <v>93</v>
      </c>
      <c r="F42" s="104"/>
      <c r="G42" s="17">
        <v>1363.2</v>
      </c>
      <c r="H42" s="17">
        <f>G42</f>
        <v>1363.2</v>
      </c>
      <c r="I42" s="98"/>
      <c r="J42" s="99"/>
      <c r="K42" s="24" t="s">
        <v>112</v>
      </c>
    </row>
    <row r="43" spans="2:11" ht="20" customHeight="1">
      <c r="B43" s="56"/>
      <c r="C43" s="57"/>
      <c r="D43" s="121"/>
      <c r="E43" s="104" t="s">
        <v>94</v>
      </c>
      <c r="F43" s="104"/>
      <c r="G43" s="55">
        <v>7000</v>
      </c>
      <c r="H43" s="55"/>
      <c r="I43" s="53"/>
      <c r="J43" s="54">
        <f>G43</f>
        <v>7000</v>
      </c>
      <c r="K43" s="24" t="s">
        <v>101</v>
      </c>
    </row>
    <row r="44" spans="2:11" ht="30">
      <c r="B44" s="56"/>
      <c r="C44" s="57"/>
      <c r="D44" s="121"/>
      <c r="E44" s="104" t="s">
        <v>95</v>
      </c>
      <c r="F44" s="104"/>
      <c r="G44" s="55">
        <v>5000</v>
      </c>
      <c r="H44" s="55">
        <v>5000</v>
      </c>
      <c r="I44" s="53"/>
      <c r="J44" s="54"/>
      <c r="K44" s="29" t="s">
        <v>121</v>
      </c>
    </row>
    <row r="45" spans="2:11" ht="20" customHeight="1">
      <c r="B45" s="56"/>
      <c r="C45" s="57"/>
      <c r="D45" s="121"/>
      <c r="E45" s="104" t="s">
        <v>96</v>
      </c>
      <c r="F45" s="104"/>
      <c r="G45" s="55">
        <v>3388</v>
      </c>
      <c r="H45" s="55">
        <v>3388</v>
      </c>
      <c r="I45" s="53"/>
      <c r="J45" s="54">
        <f>G45</f>
        <v>3388</v>
      </c>
      <c r="K45" s="24" t="s">
        <v>122</v>
      </c>
    </row>
    <row r="46" spans="2:11" ht="20" customHeight="1">
      <c r="B46" s="56"/>
      <c r="C46" s="57"/>
      <c r="D46" s="121"/>
      <c r="E46" s="104" t="s">
        <v>97</v>
      </c>
      <c r="F46" s="104"/>
      <c r="G46" s="55">
        <v>1518</v>
      </c>
      <c r="H46" s="55">
        <f t="shared" ref="H46:H47" si="4">G46</f>
        <v>1518</v>
      </c>
      <c r="I46" s="53"/>
      <c r="J46" s="54"/>
      <c r="K46" s="24" t="s">
        <v>99</v>
      </c>
    </row>
    <row r="47" spans="2:11" ht="20" customHeight="1">
      <c r="B47" s="56"/>
      <c r="C47" s="57"/>
      <c r="D47" s="121"/>
      <c r="E47" s="104" t="s">
        <v>98</v>
      </c>
      <c r="F47" s="104"/>
      <c r="G47" s="55">
        <v>1640</v>
      </c>
      <c r="H47" s="55">
        <f t="shared" si="4"/>
        <v>1640</v>
      </c>
      <c r="I47" s="53"/>
      <c r="J47" s="54"/>
      <c r="K47" s="24" t="s">
        <v>100</v>
      </c>
    </row>
    <row r="48" spans="2:11" ht="20" customHeight="1">
      <c r="B48" s="56"/>
      <c r="C48" s="57"/>
      <c r="D48" s="121"/>
      <c r="E48" s="100" t="s">
        <v>102</v>
      </c>
      <c r="F48" s="101"/>
      <c r="G48" s="63">
        <v>18.16</v>
      </c>
      <c r="H48" s="63"/>
      <c r="I48" s="98">
        <f>G48</f>
        <v>18.16</v>
      </c>
      <c r="J48" s="99"/>
      <c r="K48" s="24"/>
    </row>
    <row r="49" spans="1:11" ht="20" customHeight="1">
      <c r="B49" s="56"/>
      <c r="C49" s="57"/>
      <c r="D49" s="121"/>
      <c r="E49" s="100" t="s">
        <v>103</v>
      </c>
      <c r="F49" s="101"/>
      <c r="G49" s="63">
        <v>58</v>
      </c>
      <c r="H49" s="63"/>
      <c r="I49" s="98">
        <f>G49</f>
        <v>58</v>
      </c>
      <c r="J49" s="99"/>
      <c r="K49" s="24"/>
    </row>
    <row r="50" spans="1:11" ht="20" customHeight="1">
      <c r="B50" s="56"/>
      <c r="C50" s="57"/>
      <c r="D50" s="121"/>
      <c r="E50" s="102" t="s">
        <v>95</v>
      </c>
      <c r="F50" s="103"/>
      <c r="G50" s="55">
        <v>40</v>
      </c>
      <c r="H50" s="55"/>
      <c r="I50" s="53"/>
      <c r="J50" s="54">
        <v>40</v>
      </c>
      <c r="K50" s="24"/>
    </row>
    <row r="51" spans="1:11" ht="20" customHeight="1">
      <c r="B51" s="114" t="s">
        <v>41</v>
      </c>
      <c r="C51" s="116"/>
      <c r="D51" s="116"/>
      <c r="E51" s="116"/>
      <c r="F51" s="115"/>
      <c r="G51" s="18">
        <f>SUM(G11:G50)</f>
        <v>26326.48</v>
      </c>
      <c r="H51" s="18">
        <f>SUM(H11:H50)</f>
        <v>15189.720000000001</v>
      </c>
      <c r="I51" s="117">
        <f>SUM(I11:J50)</f>
        <v>14524.76</v>
      </c>
      <c r="J51" s="118"/>
      <c r="K51" s="25"/>
    </row>
    <row r="52" spans="1:11" ht="20" customHeight="1">
      <c r="B52" s="13"/>
      <c r="C52" s="13"/>
      <c r="D52" s="13"/>
      <c r="E52" s="13"/>
      <c r="F52" s="13"/>
      <c r="G52" s="13"/>
      <c r="H52" s="13"/>
      <c r="I52" s="13"/>
      <c r="J52" s="26"/>
      <c r="K52" s="13"/>
    </row>
    <row r="53" spans="1:11" ht="20" customHeight="1">
      <c r="B53" s="119" t="s">
        <v>64</v>
      </c>
      <c r="C53" s="119"/>
      <c r="D53" s="119"/>
      <c r="E53" s="119"/>
      <c r="F53" s="119"/>
      <c r="G53" s="119" t="s">
        <v>69</v>
      </c>
      <c r="H53" s="119"/>
      <c r="I53" s="119"/>
      <c r="J53" s="119"/>
      <c r="K53" s="16" t="s">
        <v>70</v>
      </c>
    </row>
    <row r="54" spans="1:11" ht="20" customHeight="1">
      <c r="B54" s="120">
        <f>H51</f>
        <v>15189.720000000001</v>
      </c>
      <c r="C54" s="120"/>
      <c r="D54" s="120"/>
      <c r="E54" s="120"/>
      <c r="F54" s="120"/>
      <c r="G54" s="120">
        <f>I51</f>
        <v>14524.76</v>
      </c>
      <c r="H54" s="120"/>
      <c r="I54" s="120"/>
      <c r="J54" s="120"/>
      <c r="K54" s="27">
        <f>SUM(B54:J54)</f>
        <v>29714.480000000003</v>
      </c>
    </row>
    <row r="55" spans="1:11" ht="20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20" customHeight="1">
      <c r="B56" s="13" t="s">
        <v>71</v>
      </c>
      <c r="C56" s="13"/>
      <c r="D56" s="13"/>
      <c r="E56" s="13"/>
      <c r="F56" s="13" t="s">
        <v>48</v>
      </c>
      <c r="G56" s="13" t="s">
        <v>72</v>
      </c>
      <c r="H56" s="13"/>
      <c r="I56" s="13"/>
      <c r="J56" s="13" t="s">
        <v>50</v>
      </c>
      <c r="K56" s="13"/>
    </row>
    <row r="59" spans="1:11" ht="17">
      <c r="A59" s="66" t="s">
        <v>73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</row>
    <row r="61" spans="1:11" ht="20" customHeight="1">
      <c r="B61" s="3"/>
      <c r="C61" s="4"/>
      <c r="D61" s="5" t="s">
        <v>52</v>
      </c>
      <c r="E61" s="5"/>
      <c r="F61" s="105" t="str">
        <f>F5</f>
        <v>张蓉蓉</v>
      </c>
      <c r="G61" s="105"/>
      <c r="H61" s="5" t="s">
        <v>53</v>
      </c>
      <c r="I61" s="4"/>
      <c r="J61" s="105" t="str">
        <f>J5</f>
        <v>经理</v>
      </c>
      <c r="K61" s="106"/>
    </row>
    <row r="62" spans="1:11" ht="20" customHeight="1">
      <c r="B62" s="6"/>
      <c r="C62" s="7"/>
      <c r="D62" s="8" t="s">
        <v>54</v>
      </c>
      <c r="E62" s="8"/>
      <c r="F62" s="107" t="str">
        <f>F6</f>
        <v>北京</v>
      </c>
      <c r="G62" s="107"/>
      <c r="H62" s="8" t="s">
        <v>56</v>
      </c>
      <c r="I62" s="7"/>
      <c r="J62" s="107" t="str">
        <f>J6</f>
        <v>企划活动部</v>
      </c>
      <c r="K62" s="108"/>
    </row>
    <row r="63" spans="1:11" ht="20" customHeight="1">
      <c r="B63" s="6"/>
      <c r="C63" s="7"/>
      <c r="D63" s="8" t="s">
        <v>58</v>
      </c>
      <c r="E63" s="8"/>
      <c r="F63" s="109" t="str">
        <f>F7</f>
        <v>12月04日-12月30日</v>
      </c>
      <c r="G63" s="107"/>
      <c r="H63" s="8" t="s">
        <v>59</v>
      </c>
      <c r="I63" s="22"/>
      <c r="J63" s="107">
        <f>J7</f>
        <v>1.25</v>
      </c>
      <c r="K63" s="108"/>
    </row>
    <row r="64" spans="1:11" ht="20" customHeight="1">
      <c r="B64" s="9"/>
      <c r="C64" s="10"/>
      <c r="D64" s="11"/>
      <c r="E64" s="11"/>
      <c r="F64" s="12"/>
      <c r="G64" s="12"/>
      <c r="H64" s="11" t="s">
        <v>60</v>
      </c>
      <c r="I64" s="23"/>
      <c r="J64" s="110" t="str">
        <f>J8</f>
        <v>HYXB-210913-QSK655</v>
      </c>
      <c r="K64" s="111"/>
    </row>
    <row r="65" spans="2:11" ht="20" customHeight="1"/>
    <row r="66" spans="2:11" ht="20" customHeight="1">
      <c r="B66" s="104"/>
      <c r="C66" s="104"/>
      <c r="D66" s="19" t="s">
        <v>74</v>
      </c>
      <c r="E66" s="104" t="s">
        <v>75</v>
      </c>
      <c r="F66" s="104"/>
      <c r="G66" s="17" t="s">
        <v>76</v>
      </c>
      <c r="H66" s="17" t="s">
        <v>77</v>
      </c>
      <c r="I66" s="123" t="s">
        <v>41</v>
      </c>
      <c r="J66" s="123"/>
      <c r="K66" s="28" t="s">
        <v>66</v>
      </c>
    </row>
    <row r="67" spans="2:11" ht="20" customHeight="1">
      <c r="B67" s="104">
        <v>1</v>
      </c>
      <c r="C67" s="104"/>
      <c r="D67" s="20"/>
      <c r="E67" s="104"/>
      <c r="F67" s="104"/>
      <c r="G67" s="17">
        <v>100</v>
      </c>
      <c r="H67" s="17">
        <v>0</v>
      </c>
      <c r="I67" s="98">
        <f>G67*H67</f>
        <v>0</v>
      </c>
      <c r="J67" s="99"/>
      <c r="K67" s="29"/>
    </row>
    <row r="68" spans="2:11" ht="20" customHeight="1">
      <c r="B68" s="104">
        <v>2</v>
      </c>
      <c r="C68" s="104"/>
      <c r="D68" s="20"/>
      <c r="E68" s="104"/>
      <c r="F68" s="104"/>
      <c r="G68" s="17">
        <v>200</v>
      </c>
      <c r="H68" s="17">
        <v>0</v>
      </c>
      <c r="I68" s="98">
        <f t="shared" ref="I68:I69" si="5">G68*H68</f>
        <v>0</v>
      </c>
      <c r="J68" s="99"/>
      <c r="K68" s="29"/>
    </row>
    <row r="69" spans="2:11" ht="20" customHeight="1">
      <c r="B69" s="104">
        <v>3</v>
      </c>
      <c r="C69" s="104"/>
      <c r="D69" s="20"/>
      <c r="E69" s="104"/>
      <c r="F69" s="104"/>
      <c r="G69" s="17">
        <v>0</v>
      </c>
      <c r="H69" s="17">
        <v>0</v>
      </c>
      <c r="I69" s="98">
        <f t="shared" si="5"/>
        <v>0</v>
      </c>
      <c r="J69" s="99"/>
      <c r="K69" s="29"/>
    </row>
    <row r="70" spans="2:11" ht="20" customHeight="1">
      <c r="B70" s="114" t="s">
        <v>41</v>
      </c>
      <c r="C70" s="116"/>
      <c r="D70" s="116"/>
      <c r="E70" s="116"/>
      <c r="F70" s="115"/>
      <c r="G70" s="18"/>
      <c r="H70" s="18">
        <f>SUM(H52:H69)</f>
        <v>0</v>
      </c>
      <c r="I70" s="117">
        <f>SUM(I67:J69)</f>
        <v>0</v>
      </c>
      <c r="J70" s="118"/>
      <c r="K70" s="25"/>
    </row>
    <row r="71" spans="2:11" ht="20" customHeight="1">
      <c r="B71" s="13" t="s">
        <v>71</v>
      </c>
      <c r="C71" s="13"/>
      <c r="D71" s="13"/>
      <c r="E71" s="13"/>
      <c r="F71" s="13" t="s">
        <v>48</v>
      </c>
      <c r="G71" s="13" t="s">
        <v>72</v>
      </c>
      <c r="H71" s="13"/>
      <c r="I71" s="13"/>
      <c r="J71" s="13" t="s">
        <v>50</v>
      </c>
      <c r="K71" s="13"/>
    </row>
  </sheetData>
  <mergeCells count="67">
    <mergeCell ref="B70:F70"/>
    <mergeCell ref="I70:J70"/>
    <mergeCell ref="D11:D22"/>
    <mergeCell ref="D42:D50"/>
    <mergeCell ref="B68:C68"/>
    <mergeCell ref="E68:F68"/>
    <mergeCell ref="I68:J68"/>
    <mergeCell ref="B69:C69"/>
    <mergeCell ref="E69:F69"/>
    <mergeCell ref="I69:J69"/>
    <mergeCell ref="J64:K64"/>
    <mergeCell ref="B66:C66"/>
    <mergeCell ref="E66:F66"/>
    <mergeCell ref="I66:J66"/>
    <mergeCell ref="B67:C67"/>
    <mergeCell ref="E67:F67"/>
    <mergeCell ref="I67:J67"/>
    <mergeCell ref="F61:G61"/>
    <mergeCell ref="J61:K61"/>
    <mergeCell ref="F62:G62"/>
    <mergeCell ref="J62:K62"/>
    <mergeCell ref="F63:G63"/>
    <mergeCell ref="J63:K63"/>
    <mergeCell ref="B53:F53"/>
    <mergeCell ref="G53:J53"/>
    <mergeCell ref="B54:F54"/>
    <mergeCell ref="G54:J54"/>
    <mergeCell ref="A59:K59"/>
    <mergeCell ref="E35:F35"/>
    <mergeCell ref="E36:F36"/>
    <mergeCell ref="E37:F37"/>
    <mergeCell ref="B51:F51"/>
    <mergeCell ref="I51:J51"/>
    <mergeCell ref="B42:C42"/>
    <mergeCell ref="E42:F42"/>
    <mergeCell ref="I42:J42"/>
    <mergeCell ref="E43:F43"/>
    <mergeCell ref="E44:F44"/>
    <mergeCell ref="E10:F10"/>
    <mergeCell ref="I10:J10"/>
    <mergeCell ref="B22:C22"/>
    <mergeCell ref="E22:F22"/>
    <mergeCell ref="I22:J22"/>
    <mergeCell ref="E38:F38"/>
    <mergeCell ref="E39:F39"/>
    <mergeCell ref="E40:F40"/>
    <mergeCell ref="E48:F48"/>
    <mergeCell ref="B3:K3"/>
    <mergeCell ref="F5:G5"/>
    <mergeCell ref="J5:K5"/>
    <mergeCell ref="F6:G6"/>
    <mergeCell ref="J6:K6"/>
    <mergeCell ref="B11:C11"/>
    <mergeCell ref="E11:F11"/>
    <mergeCell ref="I11:J11"/>
    <mergeCell ref="F7:G7"/>
    <mergeCell ref="J7:K7"/>
    <mergeCell ref="J8:K8"/>
    <mergeCell ref="B10:C10"/>
    <mergeCell ref="I48:J48"/>
    <mergeCell ref="E49:F49"/>
    <mergeCell ref="I49:J49"/>
    <mergeCell ref="E50:F50"/>
    <mergeCell ref="E41:F41"/>
    <mergeCell ref="E45:F45"/>
    <mergeCell ref="E46:F46"/>
    <mergeCell ref="E47:F4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2021-12-08T10:11:55Z</cp:lastPrinted>
  <dcterms:created xsi:type="dcterms:W3CDTF">2014-04-15T08:52:00Z</dcterms:created>
  <dcterms:modified xsi:type="dcterms:W3CDTF">2022-01-26T05:48:10Z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