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zhangqingqing/Desktop/个人报销/嘉兴/"/>
    </mc:Choice>
  </mc:AlternateContent>
  <xr:revisionPtr revIDLastSave="0" documentId="13_ncr:1_{FC4154D9-3A3D-8D49-8691-9C6CBEAFB0F0}" xr6:coauthVersionLast="47" xr6:coauthVersionMax="47" xr10:uidLastSave="{00000000-0000-0000-0000-000000000000}"/>
  <bookViews>
    <workbookView xWindow="540" yWindow="500" windowWidth="24120" windowHeight="141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24" i="2"/>
  <c r="H24" i="2"/>
  <c r="G23" i="2"/>
  <c r="H16" i="2"/>
  <c r="H15" i="2"/>
  <c r="H14" i="2"/>
  <c r="H13" i="2"/>
  <c r="H12" i="2"/>
  <c r="G16" i="2"/>
  <c r="G12" i="2"/>
  <c r="G15" i="2"/>
  <c r="G14" i="2"/>
  <c r="G13" i="2"/>
  <c r="I24" i="2"/>
  <c r="G27" i="2" s="1"/>
  <c r="G32" i="4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B27" i="2" l="1"/>
  <c r="K27" i="2"/>
</calcChain>
</file>

<file path=xl/sharedStrings.xml><?xml version="1.0" encoding="utf-8"?>
<sst xmlns="http://schemas.openxmlformats.org/spreadsheetml/2006/main" count="169" uniqueCount="126">
  <si>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</si>
  <si>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</si>
  <si>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</si>
  <si>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</si>
  <si>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</si>
  <si>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</si>
  <si>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</si>
  <si>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</si>
  <si>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</si>
  <si>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</si>
  <si>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</si>
  <si>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</si>
  <si>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</si>
  <si>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</si>
  <si>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</si>
  <si>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</si>
  <si>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</si>
  <si>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</si>
  <si>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</si>
  <si>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</si>
  <si>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</si>
  <si>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</si>
  <si>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</si>
  <si>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</si>
  <si>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</si>
  <si>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</si>
  <si>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</si>
  <si>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</si>
  <si>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</si>
  <si>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</si>
  <si>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</si>
  <si>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</si>
  <si>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</si>
  <si>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</si>
  <si>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</si>
  <si>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</si>
  <si>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</si>
  <si>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</si>
  <si>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</si>
  <si>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</si>
  <si>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</si>
  <si>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</si>
  <si>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</si>
  <si>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</si>
  <si>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</si>
  <si>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</si>
  <si>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</si>
  <si>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</si>
  <si>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</si>
  <si>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</si>
  <si>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</si>
  <si>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</si>
  <si>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</si>
  <si>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</si>
  <si>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</si>
  <si>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</si>
  <si>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</si>
  <si>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</si>
  <si>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</si>
  <si>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</si>
  <si>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</si>
  <si>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</si>
  <si>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</si>
  <si>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</si>
  <si>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</si>
  <si>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</si>
  <si>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</si>
  <si>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</si>
  <si>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</si>
  <si>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</si>
  <si>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</si>
  <si>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</si>
  <si>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</si>
  <si>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</si>
  <si>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</si>
  <si>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</si>
  <si>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</si>
  <si>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</si>
  <si>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</si>
  <si>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</si>
  <si>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</si>
  <si>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</si>
  <si>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</si>
  <si>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</si>
  <si>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</si>
  <si>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</si>
  <si>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</si>
  <si>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</si>
  <si>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</si>
  <si>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</si>
  <si>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</si>
  <si>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</si>
  <si>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</si>
  <si>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</si>
  <si>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</si>
  <si>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</si>
  <si>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</si>
  <si>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</si>
  <si>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</si>
  <si>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</si>
  <si>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</si>
  <si>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</si>
  <si>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</si>
  <si>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</si>
  <si>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</si>
  <si>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</si>
  <si>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</si>
  <si>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</si>
  <si>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吴磊拍摄现场采买</t>
    <phoneticPr fontId="12" type="noConversion"/>
  </si>
  <si>
    <t>企划部</t>
    <phoneticPr fontId="12" type="noConversion"/>
  </si>
  <si>
    <t>6-9月</t>
    <phoneticPr fontId="12" type="noConversion"/>
  </si>
  <si>
    <t>客户打车费</t>
    <phoneticPr fontId="12" type="noConversion"/>
  </si>
  <si>
    <t>充电宝租借</t>
    <phoneticPr fontId="12" type="noConversion"/>
  </si>
  <si>
    <t>餐饮</t>
    <phoneticPr fontId="12" type="noConversion"/>
  </si>
  <si>
    <t>高铁</t>
    <phoneticPr fontId="12" type="noConversion"/>
  </si>
  <si>
    <t>打车费</t>
    <phoneticPr fontId="12" type="noConversion"/>
  </si>
  <si>
    <t>顺丰</t>
    <phoneticPr fontId="12" type="noConversion"/>
  </si>
  <si>
    <t>房间费用</t>
    <phoneticPr fontId="12" type="noConversion"/>
  </si>
  <si>
    <t>姜子文房费</t>
    <phoneticPr fontId="12" type="noConversion"/>
  </si>
  <si>
    <t>航旅纵横</t>
    <phoneticPr fontId="12" type="noConversion"/>
  </si>
  <si>
    <t>高速费</t>
    <phoneticPr fontId="12" type="noConversion"/>
  </si>
  <si>
    <t>行李费</t>
    <phoneticPr fontId="12" type="noConversion"/>
  </si>
  <si>
    <t>嘉兴</t>
    <phoneticPr fontId="12" type="noConversion"/>
  </si>
  <si>
    <t>7月</t>
    <phoneticPr fontId="12" type="noConversion"/>
  </si>
  <si>
    <t>HMZA-230905-ZJT681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</si>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</sst>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8" xfId="3" applyFont="1" applyFill="1" applyBorder="1">
      <alignment vertical="center"/>
    </xf>
    <xf numFmtId="0" fontId="3" fillId="2" borderId="0" xfId="3" applyFont="1" applyFill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3" workbookViewId="0">
      <selection activeCell="C67" sqref="C67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72"/>
      <c r="J2" s="73"/>
      <c r="K2" s="74"/>
      <c r="L2" s="74"/>
    </row>
    <row r="4" spans="1:12" ht="21" customHeight="1">
      <c r="H4" s="100" t="s">
        <v>1</v>
      </c>
      <c r="I4" s="101"/>
      <c r="J4" s="100" t="s">
        <v>2</v>
      </c>
    </row>
    <row r="5" spans="1:12" ht="21" customHeight="1">
      <c r="H5" s="102"/>
      <c r="I5" s="103"/>
      <c r="J5" s="102"/>
    </row>
    <row r="6" spans="1:12" ht="21" customHeight="1">
      <c r="A6" s="117" t="s">
        <v>3</v>
      </c>
      <c r="B6" s="119" t="s">
        <v>4</v>
      </c>
      <c r="C6" s="121" t="s">
        <v>5</v>
      </c>
      <c r="D6" s="121"/>
      <c r="E6" s="121"/>
      <c r="F6" s="122" t="s">
        <v>6</v>
      </c>
      <c r="G6" s="122"/>
      <c r="H6" s="122"/>
      <c r="I6" s="123"/>
      <c r="J6" s="104" t="s">
        <v>7</v>
      </c>
    </row>
    <row r="7" spans="1:12" ht="21" customHeight="1">
      <c r="A7" s="117"/>
      <c r="B7" s="119"/>
      <c r="C7" s="63" t="s">
        <v>8</v>
      </c>
      <c r="D7" s="64" t="s">
        <v>9</v>
      </c>
      <c r="E7" s="62" t="s">
        <v>10</v>
      </c>
      <c r="F7" s="71" t="s">
        <v>11</v>
      </c>
      <c r="G7" s="71" t="s">
        <v>12</v>
      </c>
      <c r="H7" s="71" t="s">
        <v>13</v>
      </c>
      <c r="I7" s="75" t="s">
        <v>14</v>
      </c>
      <c r="J7" s="104"/>
    </row>
    <row r="8" spans="1:12" ht="14">
      <c r="A8" s="118">
        <v>1</v>
      </c>
      <c r="B8" s="127" t="s">
        <v>15</v>
      </c>
      <c r="C8" s="105"/>
      <c r="D8" s="109"/>
      <c r="E8" s="105"/>
      <c r="F8" s="65"/>
      <c r="G8" s="65"/>
      <c r="H8" s="65"/>
      <c r="I8" s="76"/>
      <c r="J8" s="94" t="s">
        <v>16</v>
      </c>
    </row>
    <row r="9" spans="1:12" ht="21" customHeight="1">
      <c r="A9" s="118"/>
      <c r="B9" s="127"/>
      <c r="C9" s="105"/>
      <c r="D9" s="109"/>
      <c r="E9" s="105"/>
      <c r="F9" s="65"/>
      <c r="G9" s="65"/>
      <c r="H9" s="65"/>
      <c r="I9" s="76"/>
      <c r="J9" s="95"/>
    </row>
    <row r="10" spans="1:12" ht="21" customHeight="1">
      <c r="A10" s="118"/>
      <c r="B10" s="127"/>
      <c r="C10" s="105"/>
      <c r="D10" s="109"/>
      <c r="E10" s="105"/>
      <c r="F10" s="65"/>
      <c r="G10" s="65"/>
      <c r="H10" s="65"/>
      <c r="I10" s="76"/>
      <c r="J10" s="95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77"/>
      <c r="J11" s="96"/>
    </row>
    <row r="12" spans="1:12" ht="21" customHeight="1">
      <c r="A12" s="110">
        <v>2</v>
      </c>
      <c r="B12" s="113" t="s">
        <v>18</v>
      </c>
      <c r="C12" s="106">
        <v>0</v>
      </c>
      <c r="D12" s="110"/>
      <c r="E12" s="106">
        <f>C12*D12</f>
        <v>0</v>
      </c>
      <c r="F12" s="65"/>
      <c r="G12" s="65"/>
      <c r="H12" s="65"/>
      <c r="I12" s="76"/>
      <c r="J12" s="94" t="s">
        <v>19</v>
      </c>
    </row>
    <row r="13" spans="1:12" ht="21" customHeight="1">
      <c r="A13" s="112"/>
      <c r="B13" s="128"/>
      <c r="C13" s="108"/>
      <c r="D13" s="112"/>
      <c r="E13" s="108"/>
      <c r="F13" s="65"/>
      <c r="G13" s="65"/>
      <c r="H13" s="65"/>
      <c r="I13" s="76"/>
      <c r="J13" s="95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77"/>
      <c r="J14" s="96"/>
    </row>
    <row r="15" spans="1:12" ht="21" customHeight="1">
      <c r="A15" s="118">
        <v>3</v>
      </c>
      <c r="B15" s="127" t="s">
        <v>21</v>
      </c>
      <c r="C15" s="105">
        <v>0</v>
      </c>
      <c r="D15" s="109"/>
      <c r="E15" s="105">
        <f>C15*D15</f>
        <v>0</v>
      </c>
      <c r="F15" s="65"/>
      <c r="G15" s="65"/>
      <c r="H15" s="65"/>
      <c r="I15" s="76"/>
      <c r="J15" s="97" t="s">
        <v>22</v>
      </c>
    </row>
    <row r="16" spans="1:12" ht="21" customHeight="1">
      <c r="A16" s="118"/>
      <c r="B16" s="127"/>
      <c r="C16" s="105"/>
      <c r="D16" s="109"/>
      <c r="E16" s="105"/>
      <c r="F16" s="65"/>
      <c r="G16" s="65"/>
      <c r="H16" s="65"/>
      <c r="I16" s="76"/>
      <c r="J16" s="98"/>
    </row>
    <row r="17" spans="1:10" ht="21" customHeight="1">
      <c r="A17" s="118"/>
      <c r="B17" s="127"/>
      <c r="C17" s="105"/>
      <c r="D17" s="109"/>
      <c r="E17" s="105"/>
      <c r="F17" s="65"/>
      <c r="G17" s="65"/>
      <c r="H17" s="65"/>
      <c r="I17" s="76"/>
      <c r="J17" s="98"/>
    </row>
    <row r="18" spans="1:10" ht="21" customHeight="1">
      <c r="A18" s="118"/>
      <c r="B18" s="127"/>
      <c r="C18" s="105"/>
      <c r="D18" s="109"/>
      <c r="E18" s="105"/>
      <c r="F18" s="65"/>
      <c r="G18" s="65"/>
      <c r="H18" s="65"/>
      <c r="I18" s="76"/>
      <c r="J18" s="98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77"/>
      <c r="J19" s="99"/>
    </row>
    <row r="20" spans="1:10" ht="14">
      <c r="A20" s="118">
        <v>4</v>
      </c>
      <c r="B20" s="127" t="s">
        <v>24</v>
      </c>
      <c r="C20" s="105"/>
      <c r="D20" s="109">
        <v>1</v>
      </c>
      <c r="E20" s="105"/>
      <c r="F20" s="65"/>
      <c r="H20" s="65"/>
      <c r="I20" s="76"/>
      <c r="J20" s="97"/>
    </row>
    <row r="21" spans="1:10" ht="14">
      <c r="A21" s="118"/>
      <c r="B21" s="127"/>
      <c r="C21" s="105"/>
      <c r="D21" s="109"/>
      <c r="E21" s="105"/>
      <c r="F21" s="65"/>
      <c r="G21" s="65"/>
      <c r="H21" s="65"/>
      <c r="I21" s="76"/>
      <c r="J21" s="98"/>
    </row>
    <row r="22" spans="1:10" ht="21" customHeight="1">
      <c r="A22" s="118"/>
      <c r="B22" s="127"/>
      <c r="C22" s="105"/>
      <c r="D22" s="109"/>
      <c r="E22" s="105"/>
      <c r="F22" s="65"/>
      <c r="H22" s="65"/>
      <c r="I22" s="76"/>
      <c r="J22" s="98"/>
    </row>
    <row r="23" spans="1:10" ht="21" customHeight="1">
      <c r="A23" s="118"/>
      <c r="B23" s="127"/>
      <c r="C23" s="105"/>
      <c r="D23" s="109"/>
      <c r="E23" s="105"/>
      <c r="F23" s="65"/>
      <c r="G23" s="65"/>
      <c r="H23" s="65"/>
      <c r="I23" s="76"/>
      <c r="J23" s="98"/>
    </row>
    <row r="24" spans="1:10" ht="14">
      <c r="A24" s="118"/>
      <c r="B24" s="127"/>
      <c r="C24" s="105"/>
      <c r="D24" s="109"/>
      <c r="E24" s="105"/>
      <c r="F24" s="65"/>
      <c r="G24" s="65"/>
      <c r="H24" s="65"/>
      <c r="I24" s="76"/>
      <c r="J24" s="98"/>
    </row>
    <row r="25" spans="1:10" ht="21" customHeight="1">
      <c r="A25" s="118"/>
      <c r="B25" s="127"/>
      <c r="C25" s="105"/>
      <c r="D25" s="109"/>
      <c r="E25" s="105"/>
      <c r="F25" s="65"/>
      <c r="G25" s="65"/>
      <c r="H25" s="65"/>
      <c r="I25" s="76"/>
      <c r="J25" s="98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77"/>
      <c r="J26" s="99"/>
    </row>
    <row r="27" spans="1:10" ht="14">
      <c r="A27" s="110">
        <v>5</v>
      </c>
      <c r="B27" s="113" t="s">
        <v>26</v>
      </c>
      <c r="C27" s="106">
        <v>2000</v>
      </c>
      <c r="D27" s="110"/>
      <c r="E27" s="106"/>
      <c r="F27" s="65"/>
      <c r="G27" s="65"/>
      <c r="H27" s="65"/>
      <c r="I27" s="76"/>
      <c r="J27" s="94" t="s">
        <v>27</v>
      </c>
    </row>
    <row r="28" spans="1:10" ht="21" customHeight="1">
      <c r="A28" s="111"/>
      <c r="B28" s="114"/>
      <c r="C28" s="107"/>
      <c r="D28" s="111"/>
      <c r="E28" s="107"/>
      <c r="F28" s="65">
        <v>2000</v>
      </c>
      <c r="G28" s="65"/>
      <c r="H28" s="65"/>
      <c r="I28" s="91" t="s">
        <v>108</v>
      </c>
      <c r="J28" s="95"/>
    </row>
    <row r="29" spans="1:10" ht="21" customHeight="1">
      <c r="A29" s="111"/>
      <c r="B29" s="114"/>
      <c r="C29" s="107"/>
      <c r="D29" s="111"/>
      <c r="E29" s="107"/>
      <c r="F29" s="65"/>
      <c r="G29" s="65"/>
      <c r="H29" s="65"/>
      <c r="I29" s="76"/>
      <c r="J29" s="95"/>
    </row>
    <row r="30" spans="1:10" s="57" customFormat="1" ht="21" customHeight="1">
      <c r="A30" s="66"/>
      <c r="B30" s="67" t="s">
        <v>28</v>
      </c>
      <c r="C30" s="68"/>
      <c r="D30" s="68"/>
      <c r="E30" s="68"/>
      <c r="F30" s="68"/>
      <c r="G30" s="68"/>
      <c r="H30" s="68"/>
      <c r="I30" s="77"/>
      <c r="J30" s="96"/>
    </row>
    <row r="31" spans="1:10" ht="21" customHeight="1">
      <c r="A31" s="118">
        <v>6</v>
      </c>
      <c r="B31" s="127" t="s">
        <v>29</v>
      </c>
      <c r="C31" s="105">
        <v>0</v>
      </c>
      <c r="D31" s="109"/>
      <c r="E31" s="105">
        <f>C31*D31</f>
        <v>0</v>
      </c>
      <c r="F31" s="65"/>
      <c r="G31" s="65"/>
      <c r="H31" s="65"/>
      <c r="I31" s="76"/>
      <c r="J31" s="94" t="s">
        <v>30</v>
      </c>
    </row>
    <row r="32" spans="1:10" ht="21" customHeight="1">
      <c r="A32" s="118"/>
      <c r="B32" s="127"/>
      <c r="C32" s="105"/>
      <c r="D32" s="109"/>
      <c r="E32" s="105"/>
      <c r="F32" s="65"/>
      <c r="G32" s="65"/>
      <c r="H32" s="65"/>
      <c r="I32" s="76"/>
      <c r="J32" s="95"/>
    </row>
    <row r="33" spans="1:10" ht="21" customHeight="1">
      <c r="A33" s="118"/>
      <c r="B33" s="127"/>
      <c r="C33" s="105"/>
      <c r="D33" s="109"/>
      <c r="E33" s="105"/>
      <c r="F33" s="65"/>
      <c r="G33" s="65"/>
      <c r="H33" s="65"/>
      <c r="I33" s="76"/>
      <c r="J33" s="98"/>
    </row>
    <row r="34" spans="1:10" ht="21" customHeight="1">
      <c r="A34" s="118"/>
      <c r="B34" s="127"/>
      <c r="C34" s="105"/>
      <c r="D34" s="109"/>
      <c r="E34" s="105"/>
      <c r="F34" s="65"/>
      <c r="G34" s="65"/>
      <c r="H34" s="65"/>
      <c r="I34" s="76"/>
      <c r="J34" s="98"/>
    </row>
    <row r="35" spans="1:10" ht="21" customHeight="1">
      <c r="A35" s="118"/>
      <c r="B35" s="127"/>
      <c r="C35" s="105"/>
      <c r="D35" s="109"/>
      <c r="E35" s="105"/>
      <c r="F35" s="65"/>
      <c r="G35" s="65"/>
      <c r="H35" s="65"/>
      <c r="I35" s="76"/>
      <c r="J35" s="98"/>
    </row>
    <row r="36" spans="1:10" ht="21" customHeight="1">
      <c r="A36" s="118"/>
      <c r="B36" s="127"/>
      <c r="C36" s="105"/>
      <c r="D36" s="109"/>
      <c r="E36" s="105"/>
      <c r="F36" s="65"/>
      <c r="G36" s="65"/>
      <c r="H36" s="65"/>
      <c r="I36" s="76"/>
      <c r="J36" s="98"/>
    </row>
    <row r="37" spans="1:10" ht="21" customHeight="1">
      <c r="A37" s="118"/>
      <c r="B37" s="127"/>
      <c r="C37" s="105"/>
      <c r="D37" s="109"/>
      <c r="E37" s="105"/>
      <c r="F37" s="65"/>
      <c r="G37" s="65"/>
      <c r="H37" s="65"/>
      <c r="I37" s="76"/>
      <c r="J37" s="98"/>
    </row>
    <row r="38" spans="1:10" ht="21" customHeight="1">
      <c r="A38" s="118"/>
      <c r="B38" s="127"/>
      <c r="C38" s="105"/>
      <c r="D38" s="109"/>
      <c r="E38" s="105"/>
      <c r="F38" s="65"/>
      <c r="G38" s="65"/>
      <c r="H38" s="65"/>
      <c r="I38" s="76"/>
      <c r="J38" s="98"/>
    </row>
    <row r="39" spans="1:10" s="57" customFormat="1" ht="21" customHeight="1">
      <c r="A39" s="66"/>
      <c r="B39" s="67" t="s">
        <v>31</v>
      </c>
      <c r="C39" s="68">
        <f>SUM(C31)</f>
        <v>0</v>
      </c>
      <c r="D39" s="68">
        <f t="shared" ref="D39:E39" si="2">SUM(D31)</f>
        <v>0</v>
      </c>
      <c r="E39" s="68">
        <f t="shared" si="2"/>
        <v>0</v>
      </c>
      <c r="F39" s="68"/>
      <c r="G39" s="68"/>
      <c r="H39" s="68"/>
      <c r="I39" s="77"/>
      <c r="J39" s="99"/>
    </row>
    <row r="40" spans="1:10" ht="21" customHeight="1">
      <c r="A40" s="118">
        <v>7</v>
      </c>
      <c r="B40" s="127" t="s">
        <v>32</v>
      </c>
      <c r="C40" s="105">
        <v>0</v>
      </c>
      <c r="D40" s="109"/>
      <c r="E40" s="105">
        <f>C40*D40</f>
        <v>0</v>
      </c>
      <c r="F40" s="65"/>
      <c r="G40" s="65"/>
      <c r="H40" s="65"/>
      <c r="I40" s="76"/>
      <c r="J40" s="97"/>
    </row>
    <row r="41" spans="1:10" ht="21" customHeight="1">
      <c r="A41" s="118"/>
      <c r="B41" s="127"/>
      <c r="C41" s="105"/>
      <c r="D41" s="109"/>
      <c r="E41" s="105"/>
      <c r="F41" s="65"/>
      <c r="G41" s="65"/>
      <c r="H41" s="65"/>
      <c r="I41" s="76"/>
      <c r="J41" s="98"/>
    </row>
    <row r="42" spans="1:10" ht="21" customHeight="1">
      <c r="A42" s="118"/>
      <c r="B42" s="127"/>
      <c r="C42" s="105"/>
      <c r="D42" s="109"/>
      <c r="E42" s="105"/>
      <c r="F42" s="65"/>
      <c r="G42" s="65"/>
      <c r="H42" s="65"/>
      <c r="I42" s="76"/>
      <c r="J42" s="98"/>
    </row>
    <row r="43" spans="1:10" ht="21" customHeight="1">
      <c r="A43" s="118"/>
      <c r="B43" s="127"/>
      <c r="C43" s="105"/>
      <c r="D43" s="109"/>
      <c r="E43" s="105"/>
      <c r="F43" s="65"/>
      <c r="G43" s="65"/>
      <c r="H43" s="65"/>
      <c r="I43" s="76"/>
      <c r="J43" s="98"/>
    </row>
    <row r="44" spans="1:10" s="57" customFormat="1" ht="21" customHeight="1">
      <c r="A44" s="66"/>
      <c r="B44" s="67" t="s">
        <v>33</v>
      </c>
      <c r="C44" s="68">
        <f>SUM(C40)</f>
        <v>0</v>
      </c>
      <c r="D44" s="68">
        <f t="shared" ref="D44:E44" si="3">SUM(D40)</f>
        <v>0</v>
      </c>
      <c r="E44" s="68">
        <f t="shared" si="3"/>
        <v>0</v>
      </c>
      <c r="F44" s="68"/>
      <c r="G44" s="68"/>
      <c r="H44" s="68"/>
      <c r="I44" s="77"/>
      <c r="J44" s="99"/>
    </row>
    <row r="45" spans="1:10" ht="21" customHeight="1">
      <c r="A45" s="118">
        <v>8</v>
      </c>
      <c r="B45" s="127" t="s">
        <v>34</v>
      </c>
      <c r="C45" s="105">
        <v>0</v>
      </c>
      <c r="D45" s="109"/>
      <c r="E45" s="105">
        <f>C45*D45</f>
        <v>0</v>
      </c>
      <c r="F45" s="65"/>
      <c r="G45" s="65"/>
      <c r="H45" s="65"/>
      <c r="I45" s="76"/>
      <c r="J45" s="97" t="s">
        <v>35</v>
      </c>
    </row>
    <row r="46" spans="1:10" ht="21" customHeight="1">
      <c r="A46" s="118"/>
      <c r="B46" s="127"/>
      <c r="C46" s="105"/>
      <c r="D46" s="109"/>
      <c r="E46" s="105"/>
      <c r="F46" s="65"/>
      <c r="G46" s="65"/>
      <c r="H46" s="65"/>
      <c r="I46" s="76"/>
      <c r="J46" s="98"/>
    </row>
    <row r="47" spans="1:10" s="57" customFormat="1" ht="21" customHeight="1">
      <c r="A47" s="66"/>
      <c r="B47" s="67" t="s">
        <v>36</v>
      </c>
      <c r="C47" s="68">
        <f>SUM(C45)</f>
        <v>0</v>
      </c>
      <c r="D47" s="68">
        <f t="shared" ref="D47:E47" si="4">SUM(D45)</f>
        <v>0</v>
      </c>
      <c r="E47" s="68">
        <f t="shared" si="4"/>
        <v>0</v>
      </c>
      <c r="F47" s="68"/>
      <c r="G47" s="68"/>
      <c r="H47" s="68"/>
      <c r="I47" s="77"/>
      <c r="J47" s="99"/>
    </row>
    <row r="48" spans="1:10" ht="21" customHeight="1">
      <c r="A48" s="118">
        <v>9</v>
      </c>
      <c r="B48" s="127" t="s">
        <v>37</v>
      </c>
      <c r="C48" s="105"/>
      <c r="D48" s="109"/>
      <c r="E48" s="105"/>
      <c r="F48" s="65"/>
      <c r="G48" s="65"/>
      <c r="H48" s="65"/>
      <c r="I48" s="76"/>
      <c r="J48" s="94" t="s">
        <v>38</v>
      </c>
    </row>
    <row r="49" spans="1:10" ht="21" customHeight="1">
      <c r="A49" s="118"/>
      <c r="B49" s="127"/>
      <c r="C49" s="105"/>
      <c r="D49" s="109"/>
      <c r="E49" s="105"/>
      <c r="F49" s="65"/>
      <c r="G49" s="65"/>
      <c r="H49" s="65"/>
      <c r="I49" s="76"/>
      <c r="J49" s="95"/>
    </row>
    <row r="50" spans="1:10" ht="21" customHeight="1">
      <c r="A50" s="118"/>
      <c r="B50" s="127"/>
      <c r="C50" s="105"/>
      <c r="D50" s="109"/>
      <c r="E50" s="105"/>
      <c r="F50" s="65"/>
      <c r="G50" s="65"/>
      <c r="H50" s="65"/>
      <c r="I50" s="76"/>
      <c r="J50" s="95"/>
    </row>
    <row r="51" spans="1:10" s="57" customFormat="1" ht="21" customHeight="1">
      <c r="A51" s="66"/>
      <c r="B51" s="67" t="s">
        <v>39</v>
      </c>
      <c r="C51" s="68"/>
      <c r="D51" s="68"/>
      <c r="E51" s="68"/>
      <c r="F51" s="68"/>
      <c r="G51" s="68"/>
      <c r="H51" s="68"/>
      <c r="I51" s="77"/>
      <c r="J51" s="96"/>
    </row>
    <row r="52" spans="1:10" ht="21" customHeight="1">
      <c r="A52" s="110">
        <v>10</v>
      </c>
      <c r="B52" s="113" t="s">
        <v>40</v>
      </c>
      <c r="C52" s="106"/>
      <c r="D52" s="110"/>
      <c r="E52" s="106"/>
      <c r="F52" s="65"/>
      <c r="G52" s="65"/>
      <c r="H52" s="65"/>
      <c r="I52" s="76"/>
      <c r="J52" s="97" t="s">
        <v>41</v>
      </c>
    </row>
    <row r="53" spans="1:10" ht="21" customHeight="1">
      <c r="A53" s="111"/>
      <c r="B53" s="114"/>
      <c r="C53" s="107"/>
      <c r="D53" s="111"/>
      <c r="E53" s="107"/>
      <c r="F53" s="65"/>
      <c r="G53" s="65"/>
      <c r="H53" s="65"/>
      <c r="I53" s="76"/>
      <c r="J53" s="98"/>
    </row>
    <row r="54" spans="1:10" ht="21" customHeight="1">
      <c r="A54" s="111"/>
      <c r="B54" s="114"/>
      <c r="C54" s="107"/>
      <c r="D54" s="111"/>
      <c r="E54" s="107"/>
      <c r="F54" s="65"/>
      <c r="G54" s="65"/>
      <c r="H54" s="65"/>
      <c r="I54" s="76"/>
      <c r="J54" s="98"/>
    </row>
    <row r="55" spans="1:10" s="57" customFormat="1" ht="21" customHeight="1">
      <c r="A55" s="66"/>
      <c r="B55" s="67" t="s">
        <v>42</v>
      </c>
      <c r="C55" s="68"/>
      <c r="D55" s="68"/>
      <c r="E55" s="68"/>
      <c r="F55" s="68"/>
      <c r="G55" s="68"/>
      <c r="H55" s="68"/>
      <c r="I55" s="77"/>
      <c r="J55" s="99"/>
    </row>
    <row r="56" spans="1:10" ht="21" customHeight="1">
      <c r="A56" s="66"/>
      <c r="B56" s="67" t="s">
        <v>43</v>
      </c>
      <c r="C56" s="68">
        <v>2000</v>
      </c>
      <c r="D56" s="68"/>
      <c r="E56" s="68"/>
      <c r="F56" s="85"/>
      <c r="G56" s="68"/>
      <c r="H56" s="68"/>
      <c r="I56" s="77"/>
      <c r="J56" s="78"/>
    </row>
    <row r="60" spans="1:10" ht="21" customHeight="1">
      <c r="A60" s="124" t="s">
        <v>44</v>
      </c>
      <c r="B60" s="125"/>
      <c r="C60" s="126" t="s">
        <v>45</v>
      </c>
      <c r="D60" s="126"/>
      <c r="E60" s="126" t="s">
        <v>46</v>
      </c>
      <c r="F60" s="126"/>
      <c r="G60" s="126" t="s">
        <v>47</v>
      </c>
      <c r="H60" s="126"/>
      <c r="I60" s="79" t="s">
        <v>48</v>
      </c>
    </row>
    <row r="61" spans="1:10" ht="21" customHeight="1">
      <c r="A61" s="115">
        <v>2000</v>
      </c>
      <c r="B61" s="116"/>
      <c r="C61" s="116">
        <f>F56+G56</f>
        <v>0</v>
      </c>
      <c r="D61" s="116"/>
      <c r="E61" s="116">
        <f>F56</f>
        <v>0</v>
      </c>
      <c r="F61" s="116"/>
      <c r="G61" s="116">
        <f>G56</f>
        <v>0</v>
      </c>
      <c r="H61" s="116"/>
      <c r="I61" s="80">
        <f>A61-C61</f>
        <v>2000</v>
      </c>
    </row>
    <row r="63" spans="1:10" ht="21" customHeight="1">
      <c r="A63" s="69" t="s">
        <v>49</v>
      </c>
      <c r="B63" s="57"/>
      <c r="C63" s="70" t="s">
        <v>50</v>
      </c>
      <c r="D63" s="69"/>
      <c r="E63" s="69" t="s">
        <v>51</v>
      </c>
      <c r="F63" s="69"/>
      <c r="G63" s="69" t="s">
        <v>52</v>
      </c>
      <c r="H63" s="69"/>
      <c r="I63" s="8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D8:D10"/>
    <mergeCell ref="D12:D13"/>
    <mergeCell ref="D15:D18"/>
    <mergeCell ref="D20:D25"/>
    <mergeCell ref="D27:D29"/>
    <mergeCell ref="D31:D38"/>
    <mergeCell ref="D40:D43"/>
    <mergeCell ref="D45:D46"/>
    <mergeCell ref="D48:D50"/>
    <mergeCell ref="D52:D54"/>
    <mergeCell ref="E8:E10"/>
    <mergeCell ref="E12:E13"/>
    <mergeCell ref="E15:E18"/>
    <mergeCell ref="E20:E25"/>
    <mergeCell ref="E27:E29"/>
    <mergeCell ref="E31:E38"/>
    <mergeCell ref="E40:E43"/>
    <mergeCell ref="E45:E46"/>
    <mergeCell ref="E48:E50"/>
    <mergeCell ref="E52:E54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topLeftCell="A23" zoomScale="110" zoomScaleNormal="100" zoomScaleSheetLayoutView="110" workbookViewId="0">
      <selection activeCell="N38" sqref="N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0" t="s">
        <v>107</v>
      </c>
      <c r="G5" s="130"/>
      <c r="H5" s="29" t="s">
        <v>55</v>
      </c>
      <c r="I5" s="28"/>
      <c r="J5" s="130" t="s">
        <v>56</v>
      </c>
      <c r="K5" s="131"/>
    </row>
    <row r="6" spans="2:11" ht="20" customHeight="1">
      <c r="B6" s="30"/>
      <c r="C6" s="31"/>
      <c r="D6" s="32" t="s">
        <v>57</v>
      </c>
      <c r="E6" s="32"/>
      <c r="F6" s="129" t="s">
        <v>58</v>
      </c>
      <c r="G6" s="129"/>
      <c r="H6" s="32" t="s">
        <v>59</v>
      </c>
      <c r="I6" s="31"/>
      <c r="J6" s="129" t="s">
        <v>56</v>
      </c>
      <c r="K6" s="133"/>
    </row>
    <row r="7" spans="2:11" ht="20" customHeight="1">
      <c r="B7" s="30"/>
      <c r="C7" s="31"/>
      <c r="D7" s="32" t="s">
        <v>60</v>
      </c>
      <c r="E7" s="32"/>
      <c r="F7" s="132" t="s">
        <v>110</v>
      </c>
      <c r="G7" s="129"/>
      <c r="H7" s="32" t="s">
        <v>61</v>
      </c>
      <c r="I7" s="31"/>
      <c r="J7" s="132">
        <v>45217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9"/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3</v>
      </c>
      <c r="C10" s="136"/>
      <c r="D10" s="36" t="s">
        <v>63</v>
      </c>
      <c r="E10" s="134" t="s">
        <v>64</v>
      </c>
      <c r="F10" s="136"/>
      <c r="G10" s="38" t="s">
        <v>65</v>
      </c>
      <c r="H10" s="41" t="s">
        <v>66</v>
      </c>
      <c r="I10" s="134" t="s">
        <v>67</v>
      </c>
      <c r="J10" s="136"/>
      <c r="K10" s="38" t="s">
        <v>68</v>
      </c>
    </row>
    <row r="11" spans="2:11" ht="20" customHeight="1">
      <c r="B11" s="36"/>
      <c r="C11" s="37"/>
      <c r="D11" s="147" t="s">
        <v>69</v>
      </c>
      <c r="E11" s="83"/>
      <c r="F11" s="44" t="s">
        <v>111</v>
      </c>
      <c r="G11" s="84">
        <v>286.95</v>
      </c>
      <c r="H11" s="84">
        <v>286.95</v>
      </c>
      <c r="I11" s="36"/>
      <c r="J11" s="41"/>
      <c r="K11" s="82"/>
    </row>
    <row r="12" spans="2:11" ht="20" customHeight="1">
      <c r="B12" s="36"/>
      <c r="C12" s="37"/>
      <c r="D12" s="148"/>
      <c r="E12" s="83"/>
      <c r="F12" s="44" t="s">
        <v>112</v>
      </c>
      <c r="G12" s="84">
        <f>8+5.9</f>
        <v>13.9</v>
      </c>
      <c r="H12" s="84">
        <f>8+5.9</f>
        <v>13.9</v>
      </c>
      <c r="I12" s="36"/>
      <c r="J12" s="41"/>
      <c r="K12" s="82"/>
    </row>
    <row r="13" spans="2:11" ht="20" customHeight="1">
      <c r="B13" s="36"/>
      <c r="C13" s="37"/>
      <c r="D13" s="148"/>
      <c r="E13" s="83"/>
      <c r="F13" s="44" t="s">
        <v>113</v>
      </c>
      <c r="G13" s="84">
        <f>118+22+161+110+100+532+24+105+8+58.6+289</f>
        <v>1527.6</v>
      </c>
      <c r="H13" s="84">
        <f>118+22+161+110+100+532+24+105+8+58.6+289</f>
        <v>1527.6</v>
      </c>
      <c r="I13" s="36"/>
      <c r="J13" s="41"/>
      <c r="K13" s="82"/>
    </row>
    <row r="14" spans="2:11" ht="20" customHeight="1">
      <c r="B14" s="87"/>
      <c r="C14" s="88"/>
      <c r="D14" s="148"/>
      <c r="E14" s="88"/>
      <c r="F14" s="89" t="s">
        <v>114</v>
      </c>
      <c r="G14" s="43">
        <f>796+947</f>
        <v>1743</v>
      </c>
      <c r="H14" s="43">
        <f>796+947</f>
        <v>1743</v>
      </c>
      <c r="I14" s="90"/>
      <c r="J14" s="49"/>
      <c r="K14" s="92"/>
    </row>
    <row r="15" spans="2:11" ht="20" customHeight="1">
      <c r="B15" s="87"/>
      <c r="C15" s="88"/>
      <c r="D15" s="148"/>
      <c r="E15" s="88"/>
      <c r="F15" s="89" t="s">
        <v>115</v>
      </c>
      <c r="G15" s="43">
        <f>313.96+95.94+190.92+62.91</f>
        <v>663.7299999999999</v>
      </c>
      <c r="H15" s="43">
        <f>313.96+95.94+190.92+62.91</f>
        <v>663.7299999999999</v>
      </c>
      <c r="I15" s="90"/>
      <c r="J15" s="49"/>
      <c r="K15" s="92"/>
    </row>
    <row r="16" spans="2:11" ht="20" customHeight="1">
      <c r="B16" s="87"/>
      <c r="C16" s="88"/>
      <c r="D16" s="148"/>
      <c r="E16" s="88"/>
      <c r="F16" s="89" t="s">
        <v>117</v>
      </c>
      <c r="G16" s="43">
        <f>2620+1740</f>
        <v>4360</v>
      </c>
      <c r="H16" s="43">
        <f>2620+1740</f>
        <v>4360</v>
      </c>
      <c r="I16" s="90"/>
      <c r="J16" s="49"/>
      <c r="K16" s="92"/>
    </row>
    <row r="17" spans="1:11" ht="20" customHeight="1">
      <c r="B17" s="87"/>
      <c r="C17" s="88"/>
      <c r="D17" s="148"/>
      <c r="E17" s="88"/>
      <c r="F17" s="89" t="s">
        <v>118</v>
      </c>
      <c r="G17" s="43">
        <v>180</v>
      </c>
      <c r="H17" s="43">
        <v>180</v>
      </c>
      <c r="I17" s="90"/>
      <c r="J17" s="49"/>
      <c r="K17" s="92"/>
    </row>
    <row r="18" spans="1:11" ht="20" customHeight="1">
      <c r="B18" s="87"/>
      <c r="C18" s="88"/>
      <c r="D18" s="148"/>
      <c r="E18" s="88"/>
      <c r="F18" s="89" t="s">
        <v>119</v>
      </c>
      <c r="G18" s="43">
        <v>270</v>
      </c>
      <c r="H18" s="43">
        <v>270</v>
      </c>
      <c r="I18" s="90"/>
      <c r="J18" s="49"/>
      <c r="K18" s="92"/>
    </row>
    <row r="19" spans="1:11" ht="20" customHeight="1">
      <c r="B19" s="87"/>
      <c r="C19" s="88"/>
      <c r="D19" s="148"/>
      <c r="E19" s="88"/>
      <c r="F19" s="89" t="s">
        <v>120</v>
      </c>
      <c r="G19" s="43">
        <f>49+44+10</f>
        <v>103</v>
      </c>
      <c r="H19" s="43">
        <v>103</v>
      </c>
      <c r="I19" s="90"/>
      <c r="J19" s="49"/>
      <c r="K19" s="92"/>
    </row>
    <row r="20" spans="1:11" ht="20" customHeight="1">
      <c r="B20" s="87"/>
      <c r="C20" s="88"/>
      <c r="D20" s="148"/>
      <c r="E20" s="88"/>
      <c r="F20" s="89" t="s">
        <v>115</v>
      </c>
      <c r="G20" s="43">
        <f>286+211+126+30</f>
        <v>653</v>
      </c>
      <c r="H20" s="43">
        <v>653</v>
      </c>
      <c r="I20" s="90"/>
      <c r="J20" s="49"/>
      <c r="K20" s="92"/>
    </row>
    <row r="21" spans="1:11" ht="20" customHeight="1">
      <c r="B21" s="87"/>
      <c r="C21" s="88"/>
      <c r="D21" s="148"/>
      <c r="E21" s="88"/>
      <c r="F21" s="89" t="s">
        <v>121</v>
      </c>
      <c r="G21" s="43">
        <v>100</v>
      </c>
      <c r="H21" s="43">
        <v>100</v>
      </c>
      <c r="I21" s="90"/>
      <c r="J21" s="49"/>
      <c r="K21" s="92"/>
    </row>
    <row r="22" spans="1:11" ht="20" customHeight="1">
      <c r="B22" s="149"/>
      <c r="C22" s="150"/>
      <c r="D22" s="148"/>
      <c r="E22" s="37"/>
      <c r="F22" s="44" t="s">
        <v>116</v>
      </c>
      <c r="G22" s="43">
        <v>11</v>
      </c>
      <c r="H22" s="43">
        <v>11</v>
      </c>
      <c r="I22" s="50"/>
      <c r="J22" s="49"/>
      <c r="K22" s="51"/>
    </row>
    <row r="23" spans="1:11" ht="20" customHeight="1">
      <c r="B23" s="87"/>
      <c r="C23" s="88"/>
      <c r="D23" s="93"/>
      <c r="E23" s="37"/>
      <c r="F23" s="44" t="s">
        <v>125</v>
      </c>
      <c r="G23" s="43">
        <f>1873*2</f>
        <v>3746</v>
      </c>
      <c r="H23" s="43">
        <v>3746</v>
      </c>
      <c r="I23" s="50"/>
      <c r="J23" s="49"/>
      <c r="K23" s="51"/>
    </row>
    <row r="24" spans="1:11" ht="20" customHeight="1">
      <c r="B24" s="134" t="s">
        <v>43</v>
      </c>
      <c r="C24" s="135"/>
      <c r="D24" s="135"/>
      <c r="E24" s="135"/>
      <c r="F24" s="136"/>
      <c r="G24" s="45">
        <f>SUM(G11:G23)</f>
        <v>13658.18</v>
      </c>
      <c r="H24" s="45">
        <f>SUM(H11:H23)</f>
        <v>13658.18</v>
      </c>
      <c r="I24" s="137">
        <f>SUM(I11:J22)</f>
        <v>0</v>
      </c>
      <c r="J24" s="138"/>
      <c r="K24" s="52"/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53"/>
      <c r="K25" s="31"/>
    </row>
    <row r="26" spans="1:11" ht="20" customHeight="1">
      <c r="B26" s="151" t="s">
        <v>66</v>
      </c>
      <c r="C26" s="151"/>
      <c r="D26" s="151"/>
      <c r="E26" s="151"/>
      <c r="F26" s="151"/>
      <c r="G26" s="151" t="s">
        <v>71</v>
      </c>
      <c r="H26" s="151"/>
      <c r="I26" s="151"/>
      <c r="J26" s="151"/>
      <c r="K26" s="38" t="s">
        <v>72</v>
      </c>
    </row>
    <row r="27" spans="1:11" ht="20" customHeight="1">
      <c r="B27" s="146">
        <f>H24</f>
        <v>13658.18</v>
      </c>
      <c r="C27" s="146"/>
      <c r="D27" s="146"/>
      <c r="E27" s="146"/>
      <c r="F27" s="146"/>
      <c r="G27" s="146">
        <f>I24</f>
        <v>0</v>
      </c>
      <c r="H27" s="146"/>
      <c r="I27" s="146"/>
      <c r="J27" s="146"/>
      <c r="K27" s="54">
        <f>SUM(B27:J27)</f>
        <v>13658.18</v>
      </c>
    </row>
    <row r="28" spans="1:11" ht="20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20" customHeight="1">
      <c r="B29" s="31" t="s">
        <v>73</v>
      </c>
      <c r="C29" s="31"/>
      <c r="D29" s="31"/>
      <c r="E29" s="31"/>
      <c r="F29" s="31" t="s">
        <v>50</v>
      </c>
      <c r="G29" s="31" t="s">
        <v>74</v>
      </c>
      <c r="H29" s="31"/>
      <c r="I29" s="31"/>
      <c r="J29" s="31" t="s">
        <v>52</v>
      </c>
      <c r="K29" s="31"/>
    </row>
    <row r="32" spans="1:11" ht="17">
      <c r="A32" s="120" t="s">
        <v>75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4" spans="2:11" ht="20" customHeight="1">
      <c r="B34" s="27"/>
      <c r="C34" s="28"/>
      <c r="D34" s="29" t="s">
        <v>54</v>
      </c>
      <c r="E34" s="29"/>
      <c r="F34" s="130" t="s">
        <v>107</v>
      </c>
      <c r="G34" s="130"/>
      <c r="H34" s="29" t="s">
        <v>55</v>
      </c>
      <c r="I34" s="28"/>
      <c r="J34" s="130" t="s">
        <v>109</v>
      </c>
      <c r="K34" s="131"/>
    </row>
    <row r="35" spans="2:11" ht="20" customHeight="1">
      <c r="B35" s="30"/>
      <c r="C35" s="31"/>
      <c r="D35" s="32" t="s">
        <v>57</v>
      </c>
      <c r="E35" s="32"/>
      <c r="F35" s="129" t="s">
        <v>122</v>
      </c>
      <c r="G35" s="129"/>
      <c r="H35" s="32" t="s">
        <v>59</v>
      </c>
      <c r="I35" s="31"/>
      <c r="J35" s="130" t="s">
        <v>109</v>
      </c>
      <c r="K35" s="131"/>
    </row>
    <row r="36" spans="2:11" ht="20" customHeight="1">
      <c r="B36" s="30"/>
      <c r="C36" s="31"/>
      <c r="D36" s="32" t="s">
        <v>60</v>
      </c>
      <c r="E36" s="32"/>
      <c r="F36" s="129" t="s">
        <v>123</v>
      </c>
      <c r="G36" s="129"/>
      <c r="H36" s="32" t="s">
        <v>61</v>
      </c>
      <c r="I36" s="31"/>
      <c r="J36" s="132">
        <v>45217</v>
      </c>
      <c r="K36" s="133"/>
    </row>
    <row r="37" spans="2:11" ht="20" customHeight="1">
      <c r="B37" s="33"/>
      <c r="C37" s="34"/>
      <c r="D37" s="35"/>
      <c r="E37" s="35"/>
      <c r="F37" s="40"/>
      <c r="G37" s="40"/>
      <c r="H37" s="35" t="s">
        <v>62</v>
      </c>
      <c r="I37" s="34"/>
      <c r="J37" s="139" t="s">
        <v>124</v>
      </c>
      <c r="K37" s="140"/>
    </row>
    <row r="38" spans="2:11" ht="20" customHeight="1"/>
    <row r="39" spans="2:11" ht="20" customHeight="1">
      <c r="B39" s="141"/>
      <c r="C39" s="141"/>
      <c r="D39" s="39" t="s">
        <v>76</v>
      </c>
      <c r="E39" s="141" t="s">
        <v>77</v>
      </c>
      <c r="F39" s="141"/>
      <c r="G39" s="42" t="s">
        <v>78</v>
      </c>
      <c r="H39" s="42" t="s">
        <v>79</v>
      </c>
      <c r="I39" s="142" t="s">
        <v>43</v>
      </c>
      <c r="J39" s="142"/>
      <c r="K39" s="55" t="s">
        <v>68</v>
      </c>
    </row>
    <row r="40" spans="2:11" ht="20" customHeight="1">
      <c r="B40" s="86"/>
      <c r="C40" s="86"/>
      <c r="D40" s="39"/>
      <c r="E40" s="86"/>
      <c r="F40" s="86"/>
      <c r="G40" s="42"/>
      <c r="H40" s="42"/>
      <c r="I40" s="47"/>
      <c r="J40" s="48"/>
      <c r="K40" s="55"/>
    </row>
    <row r="41" spans="2:11" ht="20" customHeight="1">
      <c r="B41" s="86"/>
      <c r="C41" s="86"/>
      <c r="D41" s="39"/>
      <c r="E41" s="143"/>
      <c r="F41" s="141"/>
      <c r="G41" s="42"/>
      <c r="H41" s="42"/>
      <c r="I41" s="47"/>
      <c r="J41" s="48"/>
      <c r="K41" s="55"/>
    </row>
    <row r="42" spans="2:11" ht="20" customHeight="1">
      <c r="B42" s="141"/>
      <c r="C42" s="141"/>
      <c r="D42" s="39"/>
      <c r="E42" s="143"/>
      <c r="F42" s="141"/>
      <c r="G42" s="42"/>
      <c r="H42" s="42"/>
      <c r="I42" s="144"/>
      <c r="J42" s="145"/>
      <c r="K42" s="56"/>
    </row>
    <row r="43" spans="2:11" ht="20" customHeight="1">
      <c r="B43" s="134"/>
      <c r="C43" s="135"/>
      <c r="D43" s="135"/>
      <c r="E43" s="135"/>
      <c r="F43" s="136"/>
      <c r="G43" s="45"/>
      <c r="H43" s="45"/>
      <c r="I43" s="137"/>
      <c r="J43" s="138"/>
      <c r="K43" s="52"/>
    </row>
    <row r="44" spans="2:11" ht="20" customHeight="1">
      <c r="B44" s="31" t="s">
        <v>73</v>
      </c>
      <c r="C44" s="31"/>
      <c r="D44" s="31"/>
      <c r="E44" s="31"/>
      <c r="F44" s="31" t="s">
        <v>50</v>
      </c>
      <c r="G44" s="31" t="s">
        <v>74</v>
      </c>
      <c r="H44" s="31"/>
      <c r="I44" s="31"/>
      <c r="J44" s="31" t="s">
        <v>52</v>
      </c>
      <c r="K44" s="31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D11:D22"/>
    <mergeCell ref="B24:F24"/>
    <mergeCell ref="I24:J24"/>
    <mergeCell ref="B22:C22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B43:F43"/>
    <mergeCell ref="I43:J43"/>
    <mergeCell ref="J37:K37"/>
    <mergeCell ref="B39:C39"/>
    <mergeCell ref="E39:F39"/>
    <mergeCell ref="I39:J39"/>
    <mergeCell ref="B42:C42"/>
    <mergeCell ref="E42:F42"/>
    <mergeCell ref="I42:J42"/>
    <mergeCell ref="E41:F41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2023-10-18T10:39:17Z</cp:lastPrinted>
  <dcterms:created xsi:type="dcterms:W3CDTF">2014-04-24T16:52:00Z</dcterms:created>
  <dcterms:modified xsi:type="dcterms:W3CDTF">2023-10-19T03:12:45Z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