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"/>
    </mc:Choice>
  </mc:AlternateContent>
  <bookViews>
    <workbookView xWindow="3560" yWindow="460" windowWidth="21740" windowHeight="1310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3" l="1"/>
  <c r="H47" i="3"/>
  <c r="H23" i="3"/>
  <c r="H24" i="3"/>
  <c r="H25" i="3"/>
  <c r="F25" i="3"/>
  <c r="H48" i="3"/>
  <c r="H22" i="3"/>
  <c r="H18" i="3"/>
  <c r="H19" i="3"/>
  <c r="H20" i="3"/>
  <c r="H17" i="3"/>
  <c r="H9" i="3"/>
  <c r="H10" i="3"/>
  <c r="H11" i="3"/>
  <c r="H12" i="3"/>
  <c r="H8" i="3"/>
  <c r="I48" i="2"/>
  <c r="H48" i="2"/>
  <c r="J40" i="2"/>
  <c r="F40" i="2"/>
  <c r="H30" i="2"/>
  <c r="B33" i="2"/>
  <c r="I30" i="2"/>
  <c r="G33" i="2"/>
  <c r="K33" i="2"/>
  <c r="G30" i="2"/>
  <c r="E48" i="3"/>
  <c r="E55" i="3"/>
  <c r="E44" i="3"/>
  <c r="E47" i="3"/>
  <c r="E41" i="3"/>
  <c r="E43" i="3"/>
  <c r="E36" i="3"/>
  <c r="E40" i="3"/>
  <c r="E31" i="3"/>
  <c r="E35" i="3"/>
  <c r="E26" i="3"/>
  <c r="E30" i="3"/>
  <c r="E25" i="3"/>
  <c r="E17" i="3"/>
  <c r="E21" i="3"/>
  <c r="E14" i="3"/>
  <c r="E16" i="3"/>
  <c r="E8" i="3"/>
  <c r="E13" i="3"/>
  <c r="E56" i="3"/>
  <c r="A61" i="3"/>
  <c r="H49" i="3"/>
  <c r="H50" i="3"/>
  <c r="H51" i="3"/>
  <c r="H52" i="3"/>
  <c r="H53" i="3"/>
  <c r="H54" i="3"/>
  <c r="H55" i="3"/>
  <c r="H44" i="3"/>
  <c r="H45" i="3"/>
  <c r="H46" i="3"/>
  <c r="H41" i="3"/>
  <c r="H42" i="3"/>
  <c r="H43" i="3"/>
  <c r="H36" i="3"/>
  <c r="H37" i="3"/>
  <c r="H38" i="3"/>
  <c r="H39" i="3"/>
  <c r="H40" i="3"/>
  <c r="H32" i="3"/>
  <c r="H33" i="3"/>
  <c r="H34" i="3"/>
  <c r="H35" i="3"/>
  <c r="H30" i="3"/>
  <c r="H21" i="3"/>
  <c r="H14" i="3"/>
  <c r="H15" i="3"/>
  <c r="H16" i="3"/>
  <c r="H13" i="3"/>
  <c r="H56" i="3"/>
  <c r="C61" i="3"/>
  <c r="I61" i="3"/>
  <c r="G55" i="3"/>
  <c r="G47" i="3"/>
  <c r="G43" i="3"/>
  <c r="G40" i="3"/>
  <c r="G35" i="3"/>
  <c r="G30" i="3"/>
  <c r="G25" i="3"/>
  <c r="G21" i="3"/>
  <c r="G16" i="3"/>
  <c r="G13" i="3"/>
  <c r="G56" i="3"/>
  <c r="G61" i="3"/>
  <c r="F55" i="3"/>
  <c r="F47" i="3"/>
  <c r="F43" i="3"/>
  <c r="F40" i="3"/>
  <c r="F35" i="3"/>
  <c r="F30" i="3"/>
  <c r="F21" i="3"/>
  <c r="F16" i="3"/>
  <c r="F13" i="3"/>
  <c r="F56" i="3"/>
  <c r="E61" i="3"/>
  <c r="D55" i="3"/>
  <c r="D47" i="3"/>
  <c r="D43" i="3"/>
  <c r="D40" i="3"/>
  <c r="D35" i="3"/>
  <c r="D30" i="3"/>
  <c r="D25" i="3"/>
  <c r="D21" i="3"/>
  <c r="D16" i="3"/>
  <c r="D13" i="3"/>
  <c r="D56" i="3"/>
  <c r="C55" i="3"/>
  <c r="C47" i="3"/>
  <c r="C43" i="3"/>
  <c r="C40" i="3"/>
  <c r="C35" i="3"/>
  <c r="C30" i="3"/>
  <c r="C25" i="3"/>
  <c r="C21" i="3"/>
  <c r="C16" i="3"/>
  <c r="C13" i="3"/>
  <c r="C56" i="3"/>
</calcChain>
</file>

<file path=xl/sharedStrings.xml><?xml version="1.0" encoding="utf-8"?>
<sst xmlns="http://schemas.openxmlformats.org/spreadsheetml/2006/main" count="121" uniqueCount="101">
  <si>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</si>
  <si>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</si>
  <si>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</si>
  <si>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</si>
  <si>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</si>
  <si>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</si>
  <si>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</si>
  <si>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</si>
  <si>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</si>
  <si>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</si>
  <si>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</si>
  <si>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</si>
  <si>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</si>
  <si>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</si>
  <si>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</si>
  <si>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</si>
  <si>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</si>
  <si>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</si>
  <si>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</si>
  <si>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</si>
  <si>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</si>
  <si>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</si>
  <si>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</si>
  <si>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</si>
  <si>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</si>
  <si>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</si>
  <si>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</si>
  <si>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</si>
  <si>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</si>
  <si>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</si>
  <si>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</si>
  <si>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</si>
  <si>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</si>
  <si>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</si>
  <si>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</si>
  <si>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</si>
  <si>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</si>
  <si>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</si>
  <si>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</si>
  <si>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</si>
  <si>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</si>
  <si>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</si>
  <si>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</si>
  <si>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</si>
  <si>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</si>
  <si>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</si>
  <si>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</si>
  <si>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</si>
  <si>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</si>
  <si>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</si>
  <si>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</si>
  <si>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</si>
  <si>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</si>
  <si>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</si>
  <si>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</si>
  <si>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</si>
  <si>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</si>
  <si>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</si>
  <si>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</si>
  <si>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</si>
  <si>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</si>
  <si>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</si>
  <si>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</si>
  <si>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</si>
  <si>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</si>
  <si>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</si>
  <si>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</si>
  <si>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</si>
  <si>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</si>
  <si>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</si>
  <si>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</si>
  <si>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</si>
  <si>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</si>
  <si>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</si>
  <si>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</si>
  <si>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</si>
  <si>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</si>
  <si>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</si>
  <si>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</si>
  <si>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</si>
  <si>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</si>
  <si>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</si>
  <si>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</si>
  <si>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</si>
  <si>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团号：HMZA-230924-OTJ691</t>
    <phoneticPr fontId="12" type="noConversion"/>
  </si>
  <si>
    <t>会议日期：2023.9.25</t>
    <phoneticPr fontId="12" type="noConversion"/>
  </si>
  <si>
    <t>北京往返新加坡机票</t>
    <rPh sb="0" eb="1">
      <t>bei jing wang fan</t>
    </rPh>
    <rPh sb="4" eb="5">
      <t>xin jia p</t>
    </rPh>
    <rPh sb="7" eb="8">
      <t>ji p</t>
    </rPh>
    <phoneticPr fontId="12" type="noConversion"/>
  </si>
  <si>
    <t>飞机模型</t>
    <rPh sb="0" eb="1">
      <t>fei ji mo xing</t>
    </rPh>
    <phoneticPr fontId="12" type="noConversion"/>
  </si>
  <si>
    <t>usb电扇定制，电扇1230，运费176.56</t>
    <rPh sb="3" eb="4">
      <t>dian shan</t>
    </rPh>
    <rPh sb="5" eb="6">
      <t>ding zhi</t>
    </rPh>
    <rPh sb="8" eb="9">
      <t>dian shan</t>
    </rPh>
    <rPh sb="15" eb="16">
      <t>yun fei</t>
    </rPh>
    <phoneticPr fontId="12" type="noConversion"/>
  </si>
  <si>
    <t>展馆电费1944新币</t>
    <rPh sb="0" eb="1">
      <t>zhan guan dian fei</t>
    </rPh>
    <rPh sb="8" eb="9">
      <t>xin bi</t>
    </rPh>
    <phoneticPr fontId="12" type="noConversion"/>
  </si>
  <si>
    <t>展馆灯费153.9新币</t>
    <rPh sb="0" eb="1">
      <t>zhan guan</t>
    </rPh>
    <rPh sb="9" eb="10">
      <t>xin bi</t>
    </rPh>
    <phoneticPr fontId="12" type="noConversion"/>
  </si>
  <si>
    <t>超市：咖啡机等222.14新币</t>
    <rPh sb="0" eb="1">
      <t>chao shi</t>
    </rPh>
    <rPh sb="3" eb="4">
      <t>ka fei ji</t>
    </rPh>
    <rPh sb="6" eb="7">
      <t>deng</t>
    </rPh>
    <rPh sb="13" eb="14">
      <t>xin bi</t>
    </rPh>
    <phoneticPr fontId="12" type="noConversion"/>
  </si>
  <si>
    <t>鲜花135新币</t>
    <rPh sb="0" eb="1">
      <t>xian hua</t>
    </rPh>
    <rPh sb="5" eb="6">
      <t>xin bi</t>
    </rPh>
    <phoneticPr fontId="12" type="noConversion"/>
  </si>
  <si>
    <t>客户展馆用餐24+36+63新币</t>
    <rPh sb="0" eb="1">
      <t>ke hu zhan guan yong can</t>
    </rPh>
    <rPh sb="14" eb="15">
      <t>xin bi</t>
    </rPh>
    <phoneticPr fontId="12" type="noConversion"/>
  </si>
  <si>
    <t>请客户亚坤15.6新币</t>
    <rPh sb="0" eb="1">
      <t>qing ke hu</t>
    </rPh>
    <rPh sb="3" eb="4">
      <t>ya kun</t>
    </rPh>
    <rPh sb="9" eb="10">
      <t>xin bi</t>
    </rPh>
    <phoneticPr fontId="12" type="noConversion"/>
  </si>
  <si>
    <t>新加坡酒店</t>
    <rPh sb="0" eb="1">
      <t>xin jia p</t>
    </rPh>
    <rPh sb="3" eb="4">
      <t>jiu dian</t>
    </rPh>
    <phoneticPr fontId="12" type="noConversion"/>
  </si>
  <si>
    <t>新加坡签证</t>
    <rPh sb="0" eb="1">
      <t>xin jia p qian z</t>
    </rPh>
    <phoneticPr fontId="12" type="noConversion"/>
  </si>
  <si>
    <t>立体字制作</t>
    <rPh sb="0" eb="1">
      <t>li ti zi zhi zuo</t>
    </rPh>
    <phoneticPr fontId="12" type="noConversion"/>
  </si>
  <si>
    <t>工作人员餐费33.85+5.6+7.1+17.8+21.4+114.29=200.04新币</t>
    <rPh sb="0" eb="1">
      <t>gong zuo rne yuan can fei</t>
    </rPh>
    <rPh sb="4" eb="5">
      <t>can fei</t>
    </rPh>
    <rPh sb="43" eb="44">
      <t>xin bi</t>
    </rPh>
    <phoneticPr fontId="12" type="noConversion"/>
  </si>
  <si>
    <t>滴滴打车</t>
    <rPh sb="0" eb="1">
      <t>di di da che</t>
    </rPh>
    <phoneticPr fontId="12" type="noConversion"/>
  </si>
  <si>
    <t>新加坡打车Grab打车（支付宝）</t>
    <rPh sb="0" eb="1">
      <t>xin jia p</t>
    </rPh>
    <rPh sb="3" eb="4">
      <t>da che</t>
    </rPh>
    <rPh sb="9" eb="10">
      <t>da che</t>
    </rPh>
    <rPh sb="12" eb="13">
      <t>zhi fu b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</si>
</sst>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;[Red]#,##0.00"/>
    <numFmt numFmtId="177" formatCode="0.00_);[Red]\(0.00\)"/>
    <numFmt numFmtId="178" formatCode="0.00_ "/>
    <numFmt numFmtId="179" formatCode="#,##0.00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9" fontId="4" fillId="0" borderId="0" xfId="2" applyNumberFormat="1" applyFont="1" applyBorder="1" applyAlignment="1">
      <alignment horizontal="left" vertical="center"/>
    </xf>
    <xf numFmtId="178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8" fontId="8" fillId="6" borderId="8" xfId="0" applyNumberFormat="1" applyFont="1" applyFill="1" applyBorder="1" applyAlignment="1">
      <alignment horizontal="center" vertical="center"/>
    </xf>
    <xf numFmtId="178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8" fontId="9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40" fontId="0" fillId="0" borderId="8" xfId="0" applyNumberFormat="1" applyBorder="1" applyAlignment="1">
      <alignment horizontal="righ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9" fontId="9" fillId="3" borderId="6" xfId="0" applyNumberFormat="1" applyFont="1" applyFill="1" applyBorder="1" applyAlignment="1">
      <alignment horizontal="center" vertical="center"/>
    </xf>
    <xf numFmtId="179" fontId="9" fillId="3" borderId="15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8" fontId="8" fillId="6" borderId="8" xfId="0" applyNumberFormat="1" applyFont="1" applyFill="1" applyBorder="1" applyAlignment="1">
      <alignment horizontal="center" vertical="center"/>
    </xf>
    <xf numFmtId="178" fontId="8" fillId="7" borderId="8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40" fontId="0" fillId="0" borderId="8" xfId="0" applyNumberFormat="1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3"/>
  <sheetViews>
    <sheetView tabSelected="1" workbookViewId="0">
      <selection activeCell="J65" sqref="J65"/>
    </sheetView>
  </sheetViews>
  <sheetFormatPr baseColWidth="10" defaultColWidth="9" defaultRowHeight="21" customHeight="1" x14ac:dyDescent="0.15"/>
  <cols>
    <col min="1" max="1" width="9" style="35"/>
    <col min="2" max="2" width="16.6640625" customWidth="1"/>
    <col min="3" max="3" width="10.6640625" style="36" bestFit="1" customWidth="1"/>
    <col min="5" max="6" width="10.6640625" customWidth="1"/>
    <col min="7" max="7" width="11.5" customWidth="1"/>
    <col min="8" max="8" width="13.1640625" customWidth="1"/>
    <col min="9" max="9" width="27.1640625" bestFit="1" customWidth="1"/>
    <col min="10" max="10" width="39.5" customWidth="1"/>
  </cols>
  <sheetData>
    <row r="2" spans="1:12" ht="21" customHeight="1" x14ac:dyDescent="0.15">
      <c r="C2" s="82" t="s">
        <v>0</v>
      </c>
      <c r="D2" s="82"/>
      <c r="E2" s="82"/>
      <c r="F2" s="82"/>
      <c r="G2" s="82"/>
      <c r="H2" s="82"/>
      <c r="I2" s="49"/>
      <c r="J2" s="49"/>
      <c r="K2" s="49"/>
      <c r="L2" s="49"/>
    </row>
    <row r="4" spans="1:12" ht="21" customHeight="1" x14ac:dyDescent="0.15">
      <c r="H4" s="63" t="s">
        <v>84</v>
      </c>
      <c r="I4" s="63"/>
      <c r="J4" s="63" t="s">
        <v>85</v>
      </c>
    </row>
    <row r="5" spans="1:12" ht="21" customHeight="1" x14ac:dyDescent="0.15">
      <c r="H5" s="64"/>
      <c r="I5" s="64"/>
      <c r="J5" s="64"/>
    </row>
    <row r="6" spans="1:12" ht="21" customHeight="1" x14ac:dyDescent="0.15">
      <c r="A6" s="79" t="s">
        <v>1</v>
      </c>
      <c r="B6" s="68" t="s">
        <v>2</v>
      </c>
      <c r="C6" s="83" t="s">
        <v>3</v>
      </c>
      <c r="D6" s="83"/>
      <c r="E6" s="83"/>
      <c r="F6" s="84" t="s">
        <v>4</v>
      </c>
      <c r="G6" s="84"/>
      <c r="H6" s="84"/>
      <c r="I6" s="84"/>
      <c r="J6" s="68" t="s">
        <v>5</v>
      </c>
    </row>
    <row r="7" spans="1:12" ht="21" customHeight="1" x14ac:dyDescent="0.15">
      <c r="A7" s="79"/>
      <c r="B7" s="68"/>
      <c r="C7" s="39" t="s">
        <v>6</v>
      </c>
      <c r="D7" s="40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8" t="s">
        <v>12</v>
      </c>
      <c r="J7" s="68"/>
    </row>
    <row r="8" spans="1:12" ht="21" customHeight="1" x14ac:dyDescent="0.15">
      <c r="A8" s="80">
        <v>1</v>
      </c>
      <c r="B8" s="76" t="s">
        <v>13</v>
      </c>
      <c r="C8" s="69">
        <v>0</v>
      </c>
      <c r="D8" s="72"/>
      <c r="E8" s="69">
        <f>C8*D8</f>
        <v>0</v>
      </c>
      <c r="F8" s="41">
        <v>5094</v>
      </c>
      <c r="G8" s="41">
        <v>0</v>
      </c>
      <c r="H8" s="41">
        <f>F8+G8</f>
        <v>5094</v>
      </c>
      <c r="I8" s="122" t="s">
        <v>86</v>
      </c>
      <c r="J8" s="57" t="s">
        <v>14</v>
      </c>
    </row>
    <row r="9" spans="1:12" ht="23" customHeight="1" x14ac:dyDescent="0.15">
      <c r="A9" s="80"/>
      <c r="B9" s="76"/>
      <c r="C9" s="69"/>
      <c r="D9" s="72"/>
      <c r="E9" s="69"/>
      <c r="F9" s="56">
        <v>88.83</v>
      </c>
      <c r="G9" s="41">
        <v>0</v>
      </c>
      <c r="H9" s="56">
        <f t="shared" ref="H9:H12" si="0">F9+G9</f>
        <v>88.83</v>
      </c>
      <c r="I9" s="55" t="s">
        <v>99</v>
      </c>
      <c r="J9" s="58"/>
    </row>
    <row r="10" spans="1:12" ht="21" customHeight="1" x14ac:dyDescent="0.15">
      <c r="A10" s="80"/>
      <c r="B10" s="76"/>
      <c r="C10" s="69"/>
      <c r="D10" s="72"/>
      <c r="E10" s="69"/>
      <c r="F10" s="41">
        <v>0</v>
      </c>
      <c r="G10" s="41">
        <v>358.3</v>
      </c>
      <c r="H10" s="56">
        <f t="shared" si="0"/>
        <v>358.3</v>
      </c>
      <c r="I10" s="50" t="s">
        <v>100</v>
      </c>
      <c r="J10" s="58"/>
    </row>
    <row r="11" spans="1:12" ht="21" customHeight="1" x14ac:dyDescent="0.15">
      <c r="A11" s="80"/>
      <c r="B11" s="76"/>
      <c r="C11" s="69"/>
      <c r="D11" s="72"/>
      <c r="E11" s="69"/>
      <c r="F11" s="41">
        <v>0</v>
      </c>
      <c r="G11" s="41">
        <v>0</v>
      </c>
      <c r="H11" s="56">
        <f t="shared" si="0"/>
        <v>0</v>
      </c>
      <c r="I11" s="50"/>
      <c r="J11" s="58"/>
    </row>
    <row r="12" spans="1:12" ht="21" customHeight="1" x14ac:dyDescent="0.15">
      <c r="A12" s="80"/>
      <c r="B12" s="76"/>
      <c r="C12" s="69"/>
      <c r="D12" s="72"/>
      <c r="E12" s="69"/>
      <c r="F12" s="41">
        <v>0</v>
      </c>
      <c r="G12" s="41">
        <v>0</v>
      </c>
      <c r="H12" s="56">
        <f t="shared" si="0"/>
        <v>0</v>
      </c>
      <c r="I12" s="50"/>
      <c r="J12" s="58"/>
    </row>
    <row r="13" spans="1:12" s="34" customFormat="1" ht="21" customHeight="1" x14ac:dyDescent="0.15">
      <c r="A13" s="42"/>
      <c r="B13" s="43" t="s">
        <v>15</v>
      </c>
      <c r="C13" s="44">
        <f>SUM(C8)</f>
        <v>0</v>
      </c>
      <c r="D13" s="44">
        <f>SUM(D8)</f>
        <v>0</v>
      </c>
      <c r="E13" s="44">
        <f>SUM(E8)</f>
        <v>0</v>
      </c>
      <c r="F13" s="44">
        <f>SUM(F8:F12)</f>
        <v>5182.83</v>
      </c>
      <c r="G13" s="44">
        <f t="shared" ref="G13:H13" si="1">SUM(G8:G12)</f>
        <v>358.3</v>
      </c>
      <c r="H13" s="44">
        <f t="shared" si="1"/>
        <v>5541.13</v>
      </c>
      <c r="I13" s="51"/>
      <c r="J13" s="59"/>
    </row>
    <row r="14" spans="1:12" ht="21" customHeight="1" x14ac:dyDescent="0.15">
      <c r="A14" s="73">
        <v>2</v>
      </c>
      <c r="B14" s="88" t="s">
        <v>16</v>
      </c>
      <c r="C14" s="70">
        <v>0</v>
      </c>
      <c r="D14" s="73"/>
      <c r="E14" s="70">
        <f>C14*D14</f>
        <v>0</v>
      </c>
      <c r="F14" s="41">
        <v>0</v>
      </c>
      <c r="G14" s="41">
        <v>0</v>
      </c>
      <c r="H14" s="41">
        <f t="shared" ref="H14:H46" si="2">F14+G14</f>
        <v>0</v>
      </c>
      <c r="I14" s="50"/>
      <c r="J14" s="57" t="s">
        <v>17</v>
      </c>
    </row>
    <row r="15" spans="1:12" ht="21" customHeight="1" x14ac:dyDescent="0.15">
      <c r="A15" s="74"/>
      <c r="B15" s="89"/>
      <c r="C15" s="71"/>
      <c r="D15" s="74"/>
      <c r="E15" s="71"/>
      <c r="F15" s="41">
        <v>0</v>
      </c>
      <c r="G15" s="41">
        <v>0</v>
      </c>
      <c r="H15" s="41">
        <f t="shared" ref="H15" si="3">F15+G15</f>
        <v>0</v>
      </c>
      <c r="I15" s="50"/>
      <c r="J15" s="58"/>
    </row>
    <row r="16" spans="1:12" s="34" customFormat="1" ht="21" customHeight="1" x14ac:dyDescent="0.15">
      <c r="A16" s="42"/>
      <c r="B16" s="43" t="s">
        <v>18</v>
      </c>
      <c r="C16" s="44">
        <f>SUM(C14)</f>
        <v>0</v>
      </c>
      <c r="D16" s="44">
        <f>SUM(D14)</f>
        <v>0</v>
      </c>
      <c r="E16" s="44">
        <f>SUM(E14)</f>
        <v>0</v>
      </c>
      <c r="F16" s="44">
        <f>SUM(F14:F15)</f>
        <v>0</v>
      </c>
      <c r="G16" s="44">
        <f>SUM(G14:G15)</f>
        <v>0</v>
      </c>
      <c r="H16" s="44">
        <f>SUM(H14:H15)</f>
        <v>0</v>
      </c>
      <c r="I16" s="51"/>
      <c r="J16" s="59"/>
    </row>
    <row r="17" spans="1:10" ht="21" customHeight="1" x14ac:dyDescent="0.15">
      <c r="A17" s="80">
        <v>3</v>
      </c>
      <c r="B17" s="76" t="s">
        <v>19</v>
      </c>
      <c r="C17" s="69">
        <v>0</v>
      </c>
      <c r="D17" s="72"/>
      <c r="E17" s="69">
        <f>C17*D17</f>
        <v>0</v>
      </c>
      <c r="F17" s="41">
        <v>750</v>
      </c>
      <c r="G17" s="41">
        <v>0</v>
      </c>
      <c r="H17" s="41">
        <f>F17+G17</f>
        <v>750</v>
      </c>
      <c r="I17" s="50" t="s">
        <v>87</v>
      </c>
      <c r="J17" s="65" t="s">
        <v>20</v>
      </c>
    </row>
    <row r="18" spans="1:10" ht="28" x14ac:dyDescent="0.15">
      <c r="A18" s="80"/>
      <c r="B18" s="76"/>
      <c r="C18" s="69"/>
      <c r="D18" s="72"/>
      <c r="E18" s="69"/>
      <c r="F18" s="41">
        <v>1406.56</v>
      </c>
      <c r="G18" s="41">
        <v>0</v>
      </c>
      <c r="H18" s="56">
        <f t="shared" ref="H18:H20" si="4">F18+G18</f>
        <v>1406.56</v>
      </c>
      <c r="I18" s="55" t="s">
        <v>88</v>
      </c>
      <c r="J18" s="66"/>
    </row>
    <row r="19" spans="1:10" ht="21" customHeight="1" x14ac:dyDescent="0.15">
      <c r="A19" s="80"/>
      <c r="B19" s="76"/>
      <c r="C19" s="69"/>
      <c r="D19" s="72"/>
      <c r="E19" s="69"/>
      <c r="F19" s="41">
        <v>0</v>
      </c>
      <c r="G19" s="41">
        <v>0</v>
      </c>
      <c r="H19" s="56">
        <f t="shared" si="4"/>
        <v>0</v>
      </c>
      <c r="I19" s="50"/>
      <c r="J19" s="66"/>
    </row>
    <row r="20" spans="1:10" ht="21" customHeight="1" x14ac:dyDescent="0.15">
      <c r="A20" s="80"/>
      <c r="B20" s="76"/>
      <c r="C20" s="69"/>
      <c r="D20" s="72"/>
      <c r="E20" s="69"/>
      <c r="F20" s="41">
        <v>0</v>
      </c>
      <c r="G20" s="41">
        <v>0</v>
      </c>
      <c r="H20" s="56">
        <f t="shared" si="4"/>
        <v>0</v>
      </c>
      <c r="I20" s="50"/>
      <c r="J20" s="66"/>
    </row>
    <row r="21" spans="1:10" s="34" customFormat="1" ht="21" customHeight="1" x14ac:dyDescent="0.15">
      <c r="A21" s="42"/>
      <c r="B21" s="43" t="s">
        <v>21</v>
      </c>
      <c r="C21" s="44">
        <f>SUM(C17)</f>
        <v>0</v>
      </c>
      <c r="D21" s="44">
        <f t="shared" ref="D21:E21" si="5">SUM(D17)</f>
        <v>0</v>
      </c>
      <c r="E21" s="44">
        <f t="shared" si="5"/>
        <v>0</v>
      </c>
      <c r="F21" s="44">
        <f>SUM(F17:F20)</f>
        <v>2156.56</v>
      </c>
      <c r="G21" s="44">
        <f t="shared" ref="G21:H21" si="6">SUM(G17:G20)</f>
        <v>0</v>
      </c>
      <c r="H21" s="44">
        <f t="shared" si="6"/>
        <v>2156.56</v>
      </c>
      <c r="I21" s="51"/>
      <c r="J21" s="67"/>
    </row>
    <row r="22" spans="1:10" ht="21" customHeight="1" x14ac:dyDescent="0.15">
      <c r="A22" s="73">
        <v>4</v>
      </c>
      <c r="B22" s="88" t="s">
        <v>22</v>
      </c>
      <c r="C22" s="88"/>
      <c r="D22" s="88"/>
      <c r="E22" s="88"/>
      <c r="F22" s="41">
        <v>656.5</v>
      </c>
      <c r="G22" s="41">
        <v>0</v>
      </c>
      <c r="H22" s="41">
        <f>F22+G22</f>
        <v>656.5</v>
      </c>
      <c r="I22" s="50" t="s">
        <v>93</v>
      </c>
      <c r="J22" s="65" t="s">
        <v>23</v>
      </c>
    </row>
    <row r="23" spans="1:10" ht="26" customHeight="1" x14ac:dyDescent="0.15">
      <c r="A23" s="81"/>
      <c r="B23" s="90"/>
      <c r="C23" s="90"/>
      <c r="D23" s="90"/>
      <c r="E23" s="90"/>
      <c r="F23" s="41">
        <v>83</v>
      </c>
      <c r="G23" s="56">
        <v>0</v>
      </c>
      <c r="H23" s="56">
        <f>F23+G23</f>
        <v>83</v>
      </c>
      <c r="I23" s="55" t="s">
        <v>94</v>
      </c>
      <c r="J23" s="66"/>
    </row>
    <row r="24" spans="1:10" ht="42" x14ac:dyDescent="0.15">
      <c r="A24" s="74"/>
      <c r="B24" s="89"/>
      <c r="C24" s="89"/>
      <c r="D24" s="89"/>
      <c r="E24" s="89"/>
      <c r="F24" s="56">
        <v>1068</v>
      </c>
      <c r="G24" s="56">
        <v>0</v>
      </c>
      <c r="H24" s="56">
        <f>F24+G24</f>
        <v>1068</v>
      </c>
      <c r="I24" s="55" t="s">
        <v>98</v>
      </c>
      <c r="J24" s="66"/>
    </row>
    <row r="25" spans="1:10" s="34" customFormat="1" ht="21" customHeight="1" x14ac:dyDescent="0.15">
      <c r="A25" s="42"/>
      <c r="B25" s="43" t="s">
        <v>24</v>
      </c>
      <c r="C25" s="44">
        <f>SUM(C22)</f>
        <v>0</v>
      </c>
      <c r="D25" s="44">
        <f t="shared" ref="D25:E25" si="7">SUM(D22)</f>
        <v>0</v>
      </c>
      <c r="E25" s="44">
        <f t="shared" si="7"/>
        <v>0</v>
      </c>
      <c r="F25" s="44">
        <f>SUM(F22:F24)</f>
        <v>1807.5</v>
      </c>
      <c r="G25" s="44">
        <f t="shared" ref="G25:H25" si="8">SUM(G22:G23)</f>
        <v>0</v>
      </c>
      <c r="H25" s="44">
        <f>SUM(H22:H24)</f>
        <v>1807.5</v>
      </c>
      <c r="I25" s="51"/>
      <c r="J25" s="67"/>
    </row>
    <row r="26" spans="1:10" ht="21" customHeight="1" x14ac:dyDescent="0.15">
      <c r="A26" s="73">
        <v>5</v>
      </c>
      <c r="B26" s="88" t="s">
        <v>25</v>
      </c>
      <c r="C26" s="70">
        <v>0</v>
      </c>
      <c r="D26" s="70"/>
      <c r="E26" s="69">
        <f>C26*D26</f>
        <v>0</v>
      </c>
      <c r="F26" s="41">
        <v>721</v>
      </c>
      <c r="G26" s="41">
        <v>0</v>
      </c>
      <c r="H26" s="45">
        <f>F26+G26</f>
        <v>721</v>
      </c>
      <c r="I26" s="50" t="s">
        <v>92</v>
      </c>
      <c r="J26" s="57" t="s">
        <v>26</v>
      </c>
    </row>
    <row r="27" spans="1:10" ht="21" customHeight="1" x14ac:dyDescent="0.15">
      <c r="A27" s="81"/>
      <c r="B27" s="90"/>
      <c r="C27" s="75"/>
      <c r="D27" s="75"/>
      <c r="E27" s="69"/>
      <c r="F27" s="41">
        <v>0</v>
      </c>
      <c r="G27" s="41">
        <v>0</v>
      </c>
      <c r="H27" s="45">
        <v>0</v>
      </c>
      <c r="I27" s="50"/>
      <c r="J27" s="58"/>
    </row>
    <row r="28" spans="1:10" ht="21" customHeight="1" x14ac:dyDescent="0.15">
      <c r="A28" s="81"/>
      <c r="B28" s="90"/>
      <c r="C28" s="75"/>
      <c r="D28" s="75"/>
      <c r="E28" s="69"/>
      <c r="F28" s="41">
        <v>0</v>
      </c>
      <c r="G28" s="41">
        <v>0</v>
      </c>
      <c r="H28" s="45">
        <v>0</v>
      </c>
      <c r="I28" s="50"/>
      <c r="J28" s="58"/>
    </row>
    <row r="29" spans="1:10" ht="21" customHeight="1" x14ac:dyDescent="0.15">
      <c r="A29" s="74"/>
      <c r="B29" s="89"/>
      <c r="C29" s="71"/>
      <c r="D29" s="71"/>
      <c r="E29" s="69"/>
      <c r="F29" s="41">
        <v>0</v>
      </c>
      <c r="G29" s="41">
        <v>0</v>
      </c>
      <c r="H29" s="45">
        <v>0</v>
      </c>
      <c r="I29" s="50"/>
      <c r="J29" s="58"/>
    </row>
    <row r="30" spans="1:10" s="34" customFormat="1" ht="21" customHeight="1" x14ac:dyDescent="0.15">
      <c r="A30" s="42"/>
      <c r="B30" s="43" t="s">
        <v>27</v>
      </c>
      <c r="C30" s="44">
        <f>SUM(C26)</f>
        <v>0</v>
      </c>
      <c r="D30" s="44">
        <f>SUM(D26)</f>
        <v>0</v>
      </c>
      <c r="E30" s="44">
        <f>SUM(E26:E29)</f>
        <v>0</v>
      </c>
      <c r="F30" s="44">
        <f>SUM(F26:F29)</f>
        <v>721</v>
      </c>
      <c r="G30" s="44">
        <f>SUM(G26:G29)</f>
        <v>0</v>
      </c>
      <c r="H30" s="44">
        <f>SUM(H26:H29)</f>
        <v>721</v>
      </c>
      <c r="I30" s="51"/>
      <c r="J30" s="59"/>
    </row>
    <row r="31" spans="1:10" ht="21" customHeight="1" x14ac:dyDescent="0.15">
      <c r="A31" s="80">
        <v>6</v>
      </c>
      <c r="B31" s="76" t="s">
        <v>28</v>
      </c>
      <c r="C31" s="69">
        <v>0</v>
      </c>
      <c r="D31" s="72"/>
      <c r="E31" s="69">
        <f>C31*D31</f>
        <v>0</v>
      </c>
      <c r="F31" s="41">
        <v>0</v>
      </c>
      <c r="G31" s="41">
        <v>0</v>
      </c>
      <c r="H31" s="41">
        <v>0</v>
      </c>
      <c r="I31" s="50"/>
      <c r="J31" s="57" t="s">
        <v>29</v>
      </c>
    </row>
    <row r="32" spans="1:10" ht="21" customHeight="1" x14ac:dyDescent="0.15">
      <c r="A32" s="80"/>
      <c r="B32" s="76"/>
      <c r="C32" s="69"/>
      <c r="D32" s="72"/>
      <c r="E32" s="69"/>
      <c r="F32" s="41">
        <v>0</v>
      </c>
      <c r="G32" s="41">
        <v>0</v>
      </c>
      <c r="H32" s="41">
        <f t="shared" si="2"/>
        <v>0</v>
      </c>
      <c r="I32" s="50"/>
      <c r="J32" s="66"/>
    </row>
    <row r="33" spans="1:10" ht="21" customHeight="1" x14ac:dyDescent="0.15">
      <c r="A33" s="80"/>
      <c r="B33" s="76"/>
      <c r="C33" s="69"/>
      <c r="D33" s="72"/>
      <c r="E33" s="69"/>
      <c r="F33" s="41">
        <v>0</v>
      </c>
      <c r="G33" s="41">
        <v>0</v>
      </c>
      <c r="H33" s="41">
        <f t="shared" si="2"/>
        <v>0</v>
      </c>
      <c r="I33" s="50"/>
      <c r="J33" s="66"/>
    </row>
    <row r="34" spans="1:10" ht="21" customHeight="1" x14ac:dyDescent="0.15">
      <c r="A34" s="80"/>
      <c r="B34" s="76"/>
      <c r="C34" s="69"/>
      <c r="D34" s="72"/>
      <c r="E34" s="69"/>
      <c r="F34" s="41">
        <v>0</v>
      </c>
      <c r="G34" s="41">
        <v>0</v>
      </c>
      <c r="H34" s="41">
        <f t="shared" si="2"/>
        <v>0</v>
      </c>
      <c r="I34" s="50"/>
      <c r="J34" s="66"/>
    </row>
    <row r="35" spans="1:10" s="34" customFormat="1" ht="21" customHeight="1" x14ac:dyDescent="0.15">
      <c r="A35" s="42"/>
      <c r="B35" s="43" t="s">
        <v>30</v>
      </c>
      <c r="C35" s="44">
        <f>SUM(C31)</f>
        <v>0</v>
      </c>
      <c r="D35" s="44">
        <f t="shared" ref="D35:E35" si="9">SUM(D31)</f>
        <v>0</v>
      </c>
      <c r="E35" s="44">
        <f t="shared" si="9"/>
        <v>0</v>
      </c>
      <c r="F35" s="44">
        <f>SUM(F31:F34)</f>
        <v>0</v>
      </c>
      <c r="G35" s="44">
        <f t="shared" ref="G35:H35" si="10">SUM(G31:G34)</f>
        <v>0</v>
      </c>
      <c r="H35" s="44">
        <f t="shared" si="10"/>
        <v>0</v>
      </c>
      <c r="I35" s="51"/>
      <c r="J35" s="67"/>
    </row>
    <row r="36" spans="1:10" ht="21" customHeight="1" x14ac:dyDescent="0.15">
      <c r="A36" s="80">
        <v>7</v>
      </c>
      <c r="B36" s="76" t="s">
        <v>31</v>
      </c>
      <c r="C36" s="69">
        <v>0</v>
      </c>
      <c r="D36" s="72"/>
      <c r="E36" s="69">
        <f>C36*D36</f>
        <v>0</v>
      </c>
      <c r="F36" s="41">
        <v>350</v>
      </c>
      <c r="G36" s="41">
        <v>0</v>
      </c>
      <c r="H36" s="41">
        <f t="shared" si="2"/>
        <v>350</v>
      </c>
      <c r="I36" s="50" t="s">
        <v>97</v>
      </c>
      <c r="J36" s="60"/>
    </row>
    <row r="37" spans="1:10" ht="21" customHeight="1" x14ac:dyDescent="0.15">
      <c r="A37" s="80"/>
      <c r="B37" s="76"/>
      <c r="C37" s="69"/>
      <c r="D37" s="72"/>
      <c r="E37" s="69"/>
      <c r="F37" s="41">
        <v>0</v>
      </c>
      <c r="G37" s="41">
        <v>0</v>
      </c>
      <c r="H37" s="41">
        <f t="shared" si="2"/>
        <v>0</v>
      </c>
      <c r="I37" s="50"/>
      <c r="J37" s="61"/>
    </row>
    <row r="38" spans="1:10" ht="21" customHeight="1" x14ac:dyDescent="0.15">
      <c r="A38" s="80"/>
      <c r="B38" s="76"/>
      <c r="C38" s="69"/>
      <c r="D38" s="72"/>
      <c r="E38" s="69"/>
      <c r="F38" s="41">
        <v>0</v>
      </c>
      <c r="G38" s="41">
        <v>0</v>
      </c>
      <c r="H38" s="41">
        <f t="shared" si="2"/>
        <v>0</v>
      </c>
      <c r="I38" s="50"/>
      <c r="J38" s="61"/>
    </row>
    <row r="39" spans="1:10" ht="21" customHeight="1" x14ac:dyDescent="0.15">
      <c r="A39" s="80"/>
      <c r="B39" s="76"/>
      <c r="C39" s="69"/>
      <c r="D39" s="72"/>
      <c r="E39" s="69"/>
      <c r="F39" s="41">
        <v>0</v>
      </c>
      <c r="G39" s="41">
        <v>0</v>
      </c>
      <c r="H39" s="41">
        <f t="shared" si="2"/>
        <v>0</v>
      </c>
      <c r="I39" s="50"/>
      <c r="J39" s="61"/>
    </row>
    <row r="40" spans="1:10" s="34" customFormat="1" ht="21" customHeight="1" x14ac:dyDescent="0.15">
      <c r="A40" s="42"/>
      <c r="B40" s="43" t="s">
        <v>32</v>
      </c>
      <c r="C40" s="44">
        <f>SUM(C36)</f>
        <v>0</v>
      </c>
      <c r="D40" s="44">
        <f t="shared" ref="D40:E40" si="11">SUM(D36)</f>
        <v>0</v>
      </c>
      <c r="E40" s="44">
        <f t="shared" si="11"/>
        <v>0</v>
      </c>
      <c r="F40" s="44">
        <f>SUM(F36:F39)</f>
        <v>350</v>
      </c>
      <c r="G40" s="44">
        <f t="shared" ref="G40:H40" si="12">SUM(G36:G39)</f>
        <v>0</v>
      </c>
      <c r="H40" s="44">
        <f t="shared" si="12"/>
        <v>350</v>
      </c>
      <c r="I40" s="51"/>
      <c r="J40" s="62"/>
    </row>
    <row r="41" spans="1:10" ht="21" customHeight="1" x14ac:dyDescent="0.15">
      <c r="A41" s="80">
        <v>8</v>
      </c>
      <c r="B41" s="76" t="s">
        <v>33</v>
      </c>
      <c r="C41" s="69">
        <v>0</v>
      </c>
      <c r="D41" s="72"/>
      <c r="E41" s="69">
        <f>C41*D41</f>
        <v>0</v>
      </c>
      <c r="F41" s="41">
        <v>0</v>
      </c>
      <c r="G41" s="41">
        <v>0</v>
      </c>
      <c r="H41" s="41">
        <f t="shared" si="2"/>
        <v>0</v>
      </c>
      <c r="I41" s="50"/>
      <c r="J41" s="65" t="s">
        <v>34</v>
      </c>
    </row>
    <row r="42" spans="1:10" ht="21" customHeight="1" x14ac:dyDescent="0.15">
      <c r="A42" s="80"/>
      <c r="B42" s="76"/>
      <c r="C42" s="69"/>
      <c r="D42" s="72"/>
      <c r="E42" s="69"/>
      <c r="F42" s="41">
        <v>0</v>
      </c>
      <c r="G42" s="41">
        <v>0</v>
      </c>
      <c r="H42" s="41">
        <f t="shared" si="2"/>
        <v>0</v>
      </c>
      <c r="I42" s="50"/>
      <c r="J42" s="66"/>
    </row>
    <row r="43" spans="1:10" s="34" customFormat="1" ht="21" customHeight="1" x14ac:dyDescent="0.15">
      <c r="A43" s="42"/>
      <c r="B43" s="43" t="s">
        <v>35</v>
      </c>
      <c r="C43" s="44">
        <f>SUM(C41)</f>
        <v>0</v>
      </c>
      <c r="D43" s="44">
        <f t="shared" ref="D43:E43" si="13">SUM(D41)</f>
        <v>0</v>
      </c>
      <c r="E43" s="44">
        <f t="shared" si="13"/>
        <v>0</v>
      </c>
      <c r="F43" s="44">
        <f>SUM(F41:F42)</f>
        <v>0</v>
      </c>
      <c r="G43" s="44">
        <f t="shared" ref="G43:H43" si="14">SUM(G41:G42)</f>
        <v>0</v>
      </c>
      <c r="H43" s="44">
        <f t="shared" si="14"/>
        <v>0</v>
      </c>
      <c r="I43" s="51"/>
      <c r="J43" s="67"/>
    </row>
    <row r="44" spans="1:10" ht="21" customHeight="1" x14ac:dyDescent="0.15">
      <c r="A44" s="80">
        <v>9</v>
      </c>
      <c r="B44" s="76" t="s">
        <v>36</v>
      </c>
      <c r="C44" s="69">
        <v>0</v>
      </c>
      <c r="D44" s="72"/>
      <c r="E44" s="69">
        <f>C44*D44</f>
        <v>0</v>
      </c>
      <c r="F44" s="41">
        <v>1186</v>
      </c>
      <c r="G44" s="41">
        <v>0</v>
      </c>
      <c r="H44" s="41">
        <f t="shared" si="2"/>
        <v>1186</v>
      </c>
      <c r="I44" s="50" t="s">
        <v>91</v>
      </c>
      <c r="J44" s="57" t="s">
        <v>37</v>
      </c>
    </row>
    <row r="45" spans="1:10" ht="21" customHeight="1" x14ac:dyDescent="0.15">
      <c r="A45" s="80"/>
      <c r="B45" s="76"/>
      <c r="C45" s="69"/>
      <c r="D45" s="72"/>
      <c r="E45" s="69"/>
      <c r="F45" s="41">
        <v>10375</v>
      </c>
      <c r="G45" s="41">
        <v>0</v>
      </c>
      <c r="H45" s="41">
        <f t="shared" si="2"/>
        <v>10375</v>
      </c>
      <c r="I45" s="50" t="s">
        <v>89</v>
      </c>
      <c r="J45" s="58"/>
    </row>
    <row r="46" spans="1:10" ht="21" customHeight="1" x14ac:dyDescent="0.15">
      <c r="A46" s="80"/>
      <c r="B46" s="76"/>
      <c r="C46" s="69"/>
      <c r="D46" s="72"/>
      <c r="E46" s="69"/>
      <c r="F46" s="41">
        <v>822</v>
      </c>
      <c r="G46" s="41">
        <v>0</v>
      </c>
      <c r="H46" s="41">
        <f t="shared" si="2"/>
        <v>822</v>
      </c>
      <c r="I46" s="50" t="s">
        <v>90</v>
      </c>
      <c r="J46" s="58"/>
    </row>
    <row r="47" spans="1:10" s="34" customFormat="1" ht="21" customHeight="1" x14ac:dyDescent="0.15">
      <c r="A47" s="42"/>
      <c r="B47" s="43" t="s">
        <v>38</v>
      </c>
      <c r="C47" s="44">
        <f>SUM(C44)</f>
        <v>0</v>
      </c>
      <c r="D47" s="44">
        <f t="shared" ref="D47:E47" si="15">SUM(D44)</f>
        <v>0</v>
      </c>
      <c r="E47" s="44">
        <f t="shared" si="15"/>
        <v>0</v>
      </c>
      <c r="F47" s="44">
        <f>SUM(F44:F46)</f>
        <v>12383</v>
      </c>
      <c r="G47" s="44">
        <f t="shared" ref="G47:H47" si="16">SUM(G44:G46)</f>
        <v>0</v>
      </c>
      <c r="H47" s="44">
        <f>SUM(H44:H46)</f>
        <v>12383</v>
      </c>
      <c r="I47" s="51"/>
      <c r="J47" s="59"/>
    </row>
    <row r="48" spans="1:10" ht="21" customHeight="1" x14ac:dyDescent="0.15">
      <c r="A48" s="73">
        <v>10</v>
      </c>
      <c r="B48" s="76" t="s">
        <v>39</v>
      </c>
      <c r="C48" s="69">
        <v>0</v>
      </c>
      <c r="D48" s="72"/>
      <c r="E48" s="69">
        <f>C48*D48</f>
        <v>0</v>
      </c>
      <c r="F48" s="41">
        <v>5660</v>
      </c>
      <c r="G48" s="41">
        <v>0</v>
      </c>
      <c r="H48" s="41">
        <f>F48+G48</f>
        <v>5660</v>
      </c>
      <c r="I48" s="50" t="s">
        <v>95</v>
      </c>
      <c r="J48" s="60"/>
    </row>
    <row r="49" spans="1:10" ht="21" customHeight="1" x14ac:dyDescent="0.15">
      <c r="A49" s="81"/>
      <c r="B49" s="76"/>
      <c r="C49" s="69"/>
      <c r="D49" s="72"/>
      <c r="E49" s="69"/>
      <c r="F49" s="41">
        <v>280</v>
      </c>
      <c r="G49" s="41">
        <v>0</v>
      </c>
      <c r="H49" s="41">
        <f t="shared" ref="H49:H54" si="17">F49+G49</f>
        <v>280</v>
      </c>
      <c r="I49" s="50" t="s">
        <v>96</v>
      </c>
      <c r="J49" s="61"/>
    </row>
    <row r="50" spans="1:10" ht="21" customHeight="1" x14ac:dyDescent="0.15">
      <c r="A50" s="81"/>
      <c r="B50" s="76"/>
      <c r="C50" s="69"/>
      <c r="D50" s="72"/>
      <c r="E50" s="69"/>
      <c r="F50" s="41">
        <v>0</v>
      </c>
      <c r="G50" s="41">
        <v>0</v>
      </c>
      <c r="H50" s="41">
        <f t="shared" si="17"/>
        <v>0</v>
      </c>
      <c r="I50" s="50"/>
      <c r="J50" s="61"/>
    </row>
    <row r="51" spans="1:10" ht="21" customHeight="1" x14ac:dyDescent="0.15">
      <c r="A51" s="81"/>
      <c r="B51" s="76"/>
      <c r="C51" s="69"/>
      <c r="D51" s="72"/>
      <c r="E51" s="69"/>
      <c r="F51" s="41">
        <v>0</v>
      </c>
      <c r="G51" s="41">
        <v>0</v>
      </c>
      <c r="H51" s="41">
        <f t="shared" si="17"/>
        <v>0</v>
      </c>
      <c r="I51" s="50"/>
      <c r="J51" s="61"/>
    </row>
    <row r="52" spans="1:10" ht="21" customHeight="1" x14ac:dyDescent="0.15">
      <c r="A52" s="81"/>
      <c r="B52" s="76"/>
      <c r="C52" s="69"/>
      <c r="D52" s="72"/>
      <c r="E52" s="69"/>
      <c r="F52" s="41">
        <v>0</v>
      </c>
      <c r="G52" s="41">
        <v>0</v>
      </c>
      <c r="H52" s="41">
        <f t="shared" si="17"/>
        <v>0</v>
      </c>
      <c r="I52" s="50"/>
      <c r="J52" s="61"/>
    </row>
    <row r="53" spans="1:10" ht="21" customHeight="1" x14ac:dyDescent="0.15">
      <c r="A53" s="81"/>
      <c r="B53" s="76"/>
      <c r="C53" s="69"/>
      <c r="D53" s="72"/>
      <c r="E53" s="69"/>
      <c r="F53" s="41">
        <v>0</v>
      </c>
      <c r="G53" s="41">
        <v>0</v>
      </c>
      <c r="H53" s="41">
        <f t="shared" si="17"/>
        <v>0</v>
      </c>
      <c r="I53" s="50"/>
      <c r="J53" s="61"/>
    </row>
    <row r="54" spans="1:10" ht="21" customHeight="1" x14ac:dyDescent="0.15">
      <c r="A54" s="74"/>
      <c r="B54" s="76"/>
      <c r="C54" s="69"/>
      <c r="D54" s="72"/>
      <c r="E54" s="69"/>
      <c r="F54" s="41">
        <v>0</v>
      </c>
      <c r="G54" s="41">
        <v>0</v>
      </c>
      <c r="H54" s="41">
        <f t="shared" si="17"/>
        <v>0</v>
      </c>
      <c r="I54" s="50"/>
      <c r="J54" s="61"/>
    </row>
    <row r="55" spans="1:10" s="34" customFormat="1" ht="21" customHeight="1" x14ac:dyDescent="0.15">
      <c r="A55" s="42"/>
      <c r="B55" s="43" t="s">
        <v>40</v>
      </c>
      <c r="C55" s="44">
        <f>SUM(C48)</f>
        <v>0</v>
      </c>
      <c r="D55" s="44">
        <f t="shared" ref="D55:E55" si="18">SUM(D48)</f>
        <v>0</v>
      </c>
      <c r="E55" s="44">
        <f t="shared" si="18"/>
        <v>0</v>
      </c>
      <c r="F55" s="44">
        <f>SUM(F48:F54)</f>
        <v>5940</v>
      </c>
      <c r="G55" s="44">
        <f t="shared" ref="G55:H55" si="19">SUM(G48:G54)</f>
        <v>0</v>
      </c>
      <c r="H55" s="44">
        <f t="shared" si="19"/>
        <v>5940</v>
      </c>
      <c r="I55" s="51"/>
      <c r="J55" s="62"/>
    </row>
    <row r="56" spans="1:10" ht="21" customHeight="1" x14ac:dyDescent="0.15">
      <c r="A56" s="42"/>
      <c r="B56" s="43" t="s">
        <v>41</v>
      </c>
      <c r="C56" s="44">
        <f t="shared" ref="C56:H56" si="20">SUM(C55,C47,C43,C40,C35,C30,C25,C21,C16,C13)</f>
        <v>0</v>
      </c>
      <c r="D56" s="44">
        <f t="shared" si="20"/>
        <v>0</v>
      </c>
      <c r="E56" s="44">
        <f t="shared" si="20"/>
        <v>0</v>
      </c>
      <c r="F56" s="44">
        <f t="shared" si="20"/>
        <v>28540.89</v>
      </c>
      <c r="G56" s="44">
        <f t="shared" si="20"/>
        <v>358.3</v>
      </c>
      <c r="H56" s="44">
        <f t="shared" si="20"/>
        <v>28899.190000000002</v>
      </c>
      <c r="I56" s="51"/>
      <c r="J56" s="52"/>
    </row>
    <row r="60" spans="1:10" ht="21" customHeight="1" x14ac:dyDescent="0.15">
      <c r="A60" s="85" t="s">
        <v>42</v>
      </c>
      <c r="B60" s="86"/>
      <c r="C60" s="87" t="s">
        <v>43</v>
      </c>
      <c r="D60" s="87"/>
      <c r="E60" s="87" t="s">
        <v>44</v>
      </c>
      <c r="F60" s="87"/>
      <c r="G60" s="87" t="s">
        <v>45</v>
      </c>
      <c r="H60" s="87"/>
      <c r="I60" s="53" t="s">
        <v>46</v>
      </c>
    </row>
    <row r="61" spans="1:10" ht="21" customHeight="1" x14ac:dyDescent="0.15">
      <c r="A61" s="77">
        <f>E56</f>
        <v>0</v>
      </c>
      <c r="B61" s="78"/>
      <c r="C61" s="78">
        <f>H56</f>
        <v>28899.190000000002</v>
      </c>
      <c r="D61" s="78"/>
      <c r="E61" s="78">
        <f>F56</f>
        <v>28540.89</v>
      </c>
      <c r="F61" s="78"/>
      <c r="G61" s="78">
        <f>G56</f>
        <v>358.3</v>
      </c>
      <c r="H61" s="78"/>
      <c r="I61" s="54">
        <f>A61-C61</f>
        <v>-28899.190000000002</v>
      </c>
    </row>
    <row r="63" spans="1:10" ht="21" customHeight="1" x14ac:dyDescent="0.15">
      <c r="A63" s="46" t="s">
        <v>47</v>
      </c>
      <c r="B63" s="47"/>
      <c r="C63" s="48" t="s">
        <v>48</v>
      </c>
      <c r="D63" s="46"/>
      <c r="E63" s="46" t="s">
        <v>49</v>
      </c>
      <c r="F63" s="46"/>
      <c r="G63" s="46" t="s">
        <v>50</v>
      </c>
      <c r="H63" s="46"/>
      <c r="I63" s="47"/>
    </row>
  </sheetData>
  <mergeCells count="76">
    <mergeCell ref="A22:A24"/>
    <mergeCell ref="B22:B24"/>
    <mergeCell ref="C22:C24"/>
    <mergeCell ref="D22:D24"/>
    <mergeCell ref="E22:E24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6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6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6:C29"/>
    <mergeCell ref="C31:C34"/>
    <mergeCell ref="C36:C39"/>
    <mergeCell ref="C41:C42"/>
    <mergeCell ref="C44:C46"/>
    <mergeCell ref="C48:C54"/>
    <mergeCell ref="D8:D12"/>
    <mergeCell ref="D14:D15"/>
    <mergeCell ref="D17:D20"/>
    <mergeCell ref="D26:D29"/>
    <mergeCell ref="D31:D34"/>
    <mergeCell ref="D36:D39"/>
    <mergeCell ref="D41:D42"/>
    <mergeCell ref="D44:D46"/>
    <mergeCell ref="D48:D54"/>
    <mergeCell ref="E8:E12"/>
    <mergeCell ref="E14:E15"/>
    <mergeCell ref="E17:E20"/>
    <mergeCell ref="E26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5"/>
    <mergeCell ref="J26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view="pageBreakPreview" workbookViewId="0">
      <selection activeCell="M42" sqref="M42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2" t="s">
        <v>51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" customHeight="1" x14ac:dyDescent="0.15">
      <c r="B5" s="3"/>
      <c r="C5" s="4"/>
      <c r="D5" s="5" t="s">
        <v>52</v>
      </c>
      <c r="E5" s="5"/>
      <c r="F5" s="114" t="s">
        <v>53</v>
      </c>
      <c r="G5" s="114"/>
      <c r="H5" s="5" t="s">
        <v>54</v>
      </c>
      <c r="I5" s="4"/>
      <c r="J5" s="114" t="s">
        <v>55</v>
      </c>
      <c r="K5" s="115"/>
    </row>
    <row r="6" spans="2:11" ht="20" customHeight="1" x14ac:dyDescent="0.15">
      <c r="B6" s="6"/>
      <c r="C6" s="7"/>
      <c r="D6" s="8" t="s">
        <v>56</v>
      </c>
      <c r="E6" s="8"/>
      <c r="F6" s="108"/>
      <c r="G6" s="108"/>
      <c r="H6" s="8" t="s">
        <v>57</v>
      </c>
      <c r="I6" s="7"/>
      <c r="J6" s="108" t="s">
        <v>58</v>
      </c>
      <c r="K6" s="110"/>
    </row>
    <row r="7" spans="2:11" ht="20" customHeight="1" x14ac:dyDescent="0.15">
      <c r="B7" s="6"/>
      <c r="C7" s="7"/>
      <c r="D7" s="8" t="s">
        <v>59</v>
      </c>
      <c r="E7" s="8"/>
      <c r="F7" s="108"/>
      <c r="G7" s="108"/>
      <c r="H7" s="8" t="s">
        <v>60</v>
      </c>
      <c r="I7" s="24"/>
      <c r="J7" s="109"/>
      <c r="K7" s="110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61</v>
      </c>
      <c r="I8" s="25"/>
      <c r="J8" s="111"/>
      <c r="K8" s="112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0" t="s">
        <v>1</v>
      </c>
      <c r="C10" s="121"/>
      <c r="D10" s="14" t="s">
        <v>62</v>
      </c>
      <c r="E10" s="91" t="s">
        <v>63</v>
      </c>
      <c r="F10" s="93"/>
      <c r="G10" s="16" t="s">
        <v>64</v>
      </c>
      <c r="H10" s="15" t="s">
        <v>65</v>
      </c>
      <c r="I10" s="91" t="s">
        <v>66</v>
      </c>
      <c r="J10" s="93"/>
      <c r="K10" s="16" t="s">
        <v>67</v>
      </c>
    </row>
    <row r="11" spans="2:11" ht="20" customHeight="1" x14ac:dyDescent="0.15">
      <c r="B11" s="118">
        <v>1</v>
      </c>
      <c r="C11" s="119"/>
      <c r="D11" s="96" t="s">
        <v>68</v>
      </c>
      <c r="E11" s="99" t="s">
        <v>69</v>
      </c>
      <c r="F11" s="100"/>
      <c r="G11" s="19"/>
      <c r="H11" s="19"/>
      <c r="I11" s="106"/>
      <c r="J11" s="107"/>
      <c r="K11" s="28"/>
    </row>
    <row r="12" spans="2:11" ht="20" customHeight="1" x14ac:dyDescent="0.15">
      <c r="B12" s="17"/>
      <c r="C12" s="18"/>
      <c r="D12" s="97"/>
      <c r="E12" s="101"/>
      <c r="F12" s="102"/>
      <c r="G12" s="19"/>
      <c r="H12" s="19"/>
      <c r="I12" s="26"/>
      <c r="J12" s="27"/>
      <c r="K12" s="28"/>
    </row>
    <row r="13" spans="2:11" ht="20" customHeight="1" x14ac:dyDescent="0.15">
      <c r="B13" s="17"/>
      <c r="C13" s="18"/>
      <c r="D13" s="97"/>
      <c r="E13" s="101"/>
      <c r="F13" s="102"/>
      <c r="G13" s="19"/>
      <c r="H13" s="19"/>
      <c r="I13" s="26"/>
      <c r="J13" s="27"/>
      <c r="K13" s="28"/>
    </row>
    <row r="14" spans="2:11" ht="20" customHeight="1" x14ac:dyDescent="0.15">
      <c r="B14" s="17"/>
      <c r="C14" s="18"/>
      <c r="D14" s="97"/>
      <c r="E14" s="103"/>
      <c r="F14" s="104"/>
      <c r="G14" s="19"/>
      <c r="H14" s="19"/>
      <c r="I14" s="26"/>
      <c r="J14" s="27"/>
      <c r="K14" s="28"/>
    </row>
    <row r="15" spans="2:11" ht="20" customHeight="1" x14ac:dyDescent="0.15">
      <c r="B15" s="118">
        <v>2</v>
      </c>
      <c r="C15" s="119"/>
      <c r="D15" s="97"/>
      <c r="E15" s="99" t="s">
        <v>70</v>
      </c>
      <c r="F15" s="100"/>
      <c r="G15" s="19"/>
      <c r="H15" s="19"/>
      <c r="I15" s="106"/>
      <c r="J15" s="107"/>
      <c r="K15" s="28"/>
    </row>
    <row r="16" spans="2:11" ht="20" customHeight="1" x14ac:dyDescent="0.15">
      <c r="B16" s="17"/>
      <c r="C16" s="18"/>
      <c r="D16" s="97"/>
      <c r="E16" s="101"/>
      <c r="F16" s="102"/>
      <c r="G16" s="19"/>
      <c r="H16" s="19"/>
      <c r="I16" s="26"/>
      <c r="J16" s="27"/>
      <c r="K16" s="28"/>
    </row>
    <row r="17" spans="2:11" ht="20" customHeight="1" x14ac:dyDescent="0.15">
      <c r="B17" s="17"/>
      <c r="C17" s="18"/>
      <c r="D17" s="97"/>
      <c r="E17" s="101"/>
      <c r="F17" s="102"/>
      <c r="G17" s="19"/>
      <c r="H17" s="19"/>
      <c r="I17" s="26"/>
      <c r="J17" s="27"/>
      <c r="K17" s="28"/>
    </row>
    <row r="18" spans="2:11" ht="20" customHeight="1" x14ac:dyDescent="0.15">
      <c r="B18" s="17"/>
      <c r="C18" s="18"/>
      <c r="D18" s="97"/>
      <c r="E18" s="101"/>
      <c r="F18" s="102"/>
      <c r="G18" s="19"/>
      <c r="H18" s="19"/>
      <c r="I18" s="26"/>
      <c r="J18" s="27"/>
      <c r="K18" s="28"/>
    </row>
    <row r="19" spans="2:11" ht="20" customHeight="1" x14ac:dyDescent="0.15">
      <c r="B19" s="17"/>
      <c r="C19" s="18"/>
      <c r="D19" s="97"/>
      <c r="E19" s="103"/>
      <c r="F19" s="104"/>
      <c r="G19" s="19"/>
      <c r="H19" s="19"/>
      <c r="I19" s="26"/>
      <c r="J19" s="27"/>
      <c r="K19" s="28"/>
    </row>
    <row r="20" spans="2:11" ht="20" customHeight="1" x14ac:dyDescent="0.15">
      <c r="B20" s="118">
        <v>3</v>
      </c>
      <c r="C20" s="119"/>
      <c r="D20" s="97"/>
      <c r="E20" s="99" t="s">
        <v>71</v>
      </c>
      <c r="F20" s="100"/>
      <c r="G20" s="19"/>
      <c r="H20" s="19"/>
      <c r="I20" s="106"/>
      <c r="J20" s="107"/>
      <c r="K20" s="28"/>
    </row>
    <row r="21" spans="2:11" ht="20" customHeight="1" x14ac:dyDescent="0.15">
      <c r="B21" s="17"/>
      <c r="C21" s="18"/>
      <c r="D21" s="97"/>
      <c r="E21" s="103"/>
      <c r="F21" s="104"/>
      <c r="G21" s="19"/>
      <c r="H21" s="19"/>
      <c r="I21" s="26"/>
      <c r="J21" s="27"/>
      <c r="K21" s="28"/>
    </row>
    <row r="22" spans="2:11" ht="20" customHeight="1" x14ac:dyDescent="0.15">
      <c r="B22" s="17"/>
      <c r="C22" s="18"/>
      <c r="D22" s="97"/>
      <c r="E22" s="99" t="s">
        <v>72</v>
      </c>
      <c r="F22" s="100"/>
      <c r="G22" s="19"/>
      <c r="H22" s="19"/>
      <c r="I22" s="26"/>
      <c r="J22" s="27"/>
      <c r="K22" s="28"/>
    </row>
    <row r="23" spans="2:11" ht="20" customHeight="1" x14ac:dyDescent="0.15">
      <c r="B23" s="17"/>
      <c r="C23" s="18"/>
      <c r="D23" s="97"/>
      <c r="E23" s="101"/>
      <c r="F23" s="102"/>
      <c r="G23" s="19"/>
      <c r="H23" s="19"/>
      <c r="I23" s="26"/>
      <c r="J23" s="27"/>
      <c r="K23" s="28"/>
    </row>
    <row r="24" spans="2:11" ht="20" customHeight="1" x14ac:dyDescent="0.15">
      <c r="B24" s="17"/>
      <c r="C24" s="18"/>
      <c r="D24" s="97"/>
      <c r="E24" s="101"/>
      <c r="F24" s="102"/>
      <c r="G24" s="19"/>
      <c r="H24" s="19"/>
      <c r="I24" s="26"/>
      <c r="J24" s="27"/>
      <c r="K24" s="28"/>
    </row>
    <row r="25" spans="2:11" ht="20" customHeight="1" x14ac:dyDescent="0.15">
      <c r="B25" s="17"/>
      <c r="C25" s="18"/>
      <c r="D25" s="97"/>
      <c r="E25" s="101"/>
      <c r="F25" s="102"/>
      <c r="G25" s="19"/>
      <c r="H25" s="19"/>
      <c r="I25" s="26"/>
      <c r="J25" s="27"/>
      <c r="K25" s="28"/>
    </row>
    <row r="26" spans="2:11" ht="20" customHeight="1" x14ac:dyDescent="0.15">
      <c r="B26" s="118">
        <v>4</v>
      </c>
      <c r="C26" s="119"/>
      <c r="D26" s="97"/>
      <c r="E26" s="103"/>
      <c r="F26" s="104"/>
      <c r="G26" s="19"/>
      <c r="H26" s="19"/>
      <c r="I26" s="106"/>
      <c r="J26" s="107"/>
      <c r="K26" s="28"/>
    </row>
    <row r="27" spans="2:11" ht="20" customHeight="1" x14ac:dyDescent="0.15">
      <c r="B27" s="118">
        <v>5</v>
      </c>
      <c r="C27" s="119"/>
      <c r="D27" s="96" t="s">
        <v>39</v>
      </c>
      <c r="E27" s="105" t="s">
        <v>73</v>
      </c>
      <c r="F27" s="105"/>
      <c r="G27" s="19"/>
      <c r="H27" s="19"/>
      <c r="I27" s="106"/>
      <c r="J27" s="107"/>
      <c r="K27" s="28"/>
    </row>
    <row r="28" spans="2:11" ht="20" customHeight="1" x14ac:dyDescent="0.15">
      <c r="B28" s="118">
        <v>6</v>
      </c>
      <c r="C28" s="119"/>
      <c r="D28" s="97"/>
      <c r="E28" s="105"/>
      <c r="F28" s="105"/>
      <c r="G28" s="19"/>
      <c r="H28" s="19"/>
      <c r="I28" s="106"/>
      <c r="J28" s="107"/>
      <c r="K28" s="28"/>
    </row>
    <row r="29" spans="2:11" ht="20" customHeight="1" x14ac:dyDescent="0.15">
      <c r="B29" s="118">
        <v>7</v>
      </c>
      <c r="C29" s="119"/>
      <c r="D29" s="98"/>
      <c r="E29" s="105"/>
      <c r="F29" s="105"/>
      <c r="G29" s="19"/>
      <c r="H29" s="19"/>
      <c r="I29" s="106"/>
      <c r="J29" s="107"/>
      <c r="K29" s="28"/>
    </row>
    <row r="30" spans="2:11" ht="20" customHeight="1" x14ac:dyDescent="0.15">
      <c r="B30" s="91" t="s">
        <v>41</v>
      </c>
      <c r="C30" s="92"/>
      <c r="D30" s="92"/>
      <c r="E30" s="92"/>
      <c r="F30" s="93"/>
      <c r="G30" s="20">
        <f>SUM(G11:G29)</f>
        <v>0</v>
      </c>
      <c r="H30" s="20">
        <f>SUM(H11:H29)</f>
        <v>0</v>
      </c>
      <c r="I30" s="94">
        <f>SUM(I11:J29)</f>
        <v>0</v>
      </c>
      <c r="J30" s="95"/>
      <c r="K30" s="29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30"/>
      <c r="K31" s="13"/>
    </row>
    <row r="32" spans="2:11" ht="20" customHeight="1" x14ac:dyDescent="0.15">
      <c r="B32" s="116" t="s">
        <v>65</v>
      </c>
      <c r="C32" s="116"/>
      <c r="D32" s="116"/>
      <c r="E32" s="116"/>
      <c r="F32" s="116"/>
      <c r="G32" s="116" t="s">
        <v>74</v>
      </c>
      <c r="H32" s="116"/>
      <c r="I32" s="116"/>
      <c r="J32" s="116"/>
      <c r="K32" s="16" t="s">
        <v>75</v>
      </c>
    </row>
    <row r="33" spans="1:11" ht="20" customHeight="1" x14ac:dyDescent="0.15">
      <c r="B33" s="117">
        <f>H30</f>
        <v>0</v>
      </c>
      <c r="C33" s="117"/>
      <c r="D33" s="117"/>
      <c r="E33" s="117"/>
      <c r="F33" s="117"/>
      <c r="G33" s="117">
        <f>I30</f>
        <v>0</v>
      </c>
      <c r="H33" s="117"/>
      <c r="I33" s="117"/>
      <c r="J33" s="117"/>
      <c r="K33" s="31">
        <f>SUM(B33:J33)</f>
        <v>0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76</v>
      </c>
      <c r="C35" s="13"/>
      <c r="D35" s="13" t="s">
        <v>77</v>
      </c>
      <c r="E35" s="13"/>
      <c r="F35" s="13" t="s">
        <v>48</v>
      </c>
      <c r="G35" s="13" t="s">
        <v>78</v>
      </c>
      <c r="H35" s="13"/>
      <c r="I35" s="13"/>
      <c r="J35" s="13" t="s">
        <v>50</v>
      </c>
      <c r="K35" s="13"/>
    </row>
    <row r="38" spans="1:11" ht="17" x14ac:dyDescent="0.15">
      <c r="A38" s="82" t="s">
        <v>79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</row>
    <row r="40" spans="1:11" ht="20" customHeight="1" x14ac:dyDescent="0.15">
      <c r="B40" s="3"/>
      <c r="C40" s="4"/>
      <c r="D40" s="5" t="s">
        <v>52</v>
      </c>
      <c r="E40" s="5"/>
      <c r="F40" s="114" t="str">
        <f>F5</f>
        <v>郭燕雷</v>
      </c>
      <c r="G40" s="114"/>
      <c r="H40" s="5" t="s">
        <v>54</v>
      </c>
      <c r="I40" s="4"/>
      <c r="J40" s="114" t="str">
        <f>J5</f>
        <v>经理</v>
      </c>
      <c r="K40" s="115"/>
    </row>
    <row r="41" spans="1:11" ht="20" customHeight="1" x14ac:dyDescent="0.15">
      <c r="B41" s="6"/>
      <c r="C41" s="7"/>
      <c r="D41" s="8" t="s">
        <v>56</v>
      </c>
      <c r="E41" s="8"/>
      <c r="F41" s="108"/>
      <c r="G41" s="108"/>
      <c r="H41" s="8" t="s">
        <v>57</v>
      </c>
      <c r="I41" s="7"/>
      <c r="J41" s="108"/>
      <c r="K41" s="110"/>
    </row>
    <row r="42" spans="1:11" ht="20" customHeight="1" x14ac:dyDescent="0.15">
      <c r="B42" s="6"/>
      <c r="C42" s="7"/>
      <c r="D42" s="8" t="s">
        <v>59</v>
      </c>
      <c r="E42" s="8"/>
      <c r="F42" s="108"/>
      <c r="G42" s="108"/>
      <c r="H42" s="8" t="s">
        <v>60</v>
      </c>
      <c r="I42" s="24"/>
      <c r="J42" s="109"/>
      <c r="K42" s="110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61</v>
      </c>
      <c r="I43" s="25"/>
      <c r="J43" s="111"/>
      <c r="K43" s="112"/>
    </row>
    <row r="44" spans="1:11" ht="20" customHeight="1" x14ac:dyDescent="0.15"/>
    <row r="45" spans="1:11" ht="20" customHeight="1" x14ac:dyDescent="0.15">
      <c r="B45" s="105"/>
      <c r="C45" s="105"/>
      <c r="D45" s="21" t="s">
        <v>80</v>
      </c>
      <c r="E45" s="105" t="s">
        <v>81</v>
      </c>
      <c r="F45" s="105"/>
      <c r="G45" s="19" t="s">
        <v>82</v>
      </c>
      <c r="H45" s="19" t="s">
        <v>83</v>
      </c>
      <c r="I45" s="113" t="s">
        <v>41</v>
      </c>
      <c r="J45" s="113"/>
      <c r="K45" s="32" t="s">
        <v>67</v>
      </c>
    </row>
    <row r="46" spans="1:11" ht="20" customHeight="1" x14ac:dyDescent="0.15">
      <c r="B46" s="105">
        <v>1</v>
      </c>
      <c r="C46" s="105"/>
      <c r="D46" s="22"/>
      <c r="E46" s="105"/>
      <c r="F46" s="105"/>
      <c r="G46" s="19"/>
      <c r="H46" s="19"/>
      <c r="I46" s="106"/>
      <c r="J46" s="107"/>
      <c r="K46" s="33"/>
    </row>
    <row r="47" spans="1:11" ht="20" customHeight="1" x14ac:dyDescent="0.15">
      <c r="B47" s="105">
        <v>2</v>
      </c>
      <c r="C47" s="105"/>
      <c r="D47" s="22"/>
      <c r="E47" s="105"/>
      <c r="F47" s="105"/>
      <c r="G47" s="19"/>
      <c r="H47" s="19"/>
      <c r="I47" s="106"/>
      <c r="J47" s="107"/>
      <c r="K47" s="33"/>
    </row>
    <row r="48" spans="1:11" ht="20" customHeight="1" x14ac:dyDescent="0.15">
      <c r="B48" s="91" t="s">
        <v>41</v>
      </c>
      <c r="C48" s="92"/>
      <c r="D48" s="92"/>
      <c r="E48" s="92"/>
      <c r="F48" s="93"/>
      <c r="G48" s="20"/>
      <c r="H48" s="20">
        <f>SUM(H31:H47)</f>
        <v>0</v>
      </c>
      <c r="I48" s="94">
        <f>SUM(I46:J47)</f>
        <v>0</v>
      </c>
      <c r="J48" s="95"/>
      <c r="K48" s="29"/>
    </row>
    <row r="49" spans="2:11" ht="20" customHeight="1" x14ac:dyDescent="0.15">
      <c r="B49" s="13" t="s">
        <v>76</v>
      </c>
      <c r="C49" s="13"/>
      <c r="D49" s="13"/>
      <c r="E49" s="13"/>
      <c r="F49" s="13" t="s">
        <v>48</v>
      </c>
      <c r="G49" s="13" t="s">
        <v>78</v>
      </c>
      <c r="H49" s="13"/>
      <c r="I49" s="13"/>
      <c r="J49" s="13" t="s">
        <v>50</v>
      </c>
      <c r="K49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J43:K43"/>
    <mergeCell ref="B45:C45"/>
    <mergeCell ref="E45:F45"/>
    <mergeCell ref="I45:J45"/>
    <mergeCell ref="A38:K38"/>
    <mergeCell ref="F40:G40"/>
    <mergeCell ref="J40:K40"/>
    <mergeCell ref="F41:G41"/>
    <mergeCell ref="J41:K41"/>
    <mergeCell ref="B48:F48"/>
    <mergeCell ref="I48:J48"/>
    <mergeCell ref="D11:D26"/>
    <mergeCell ref="D27:D29"/>
    <mergeCell ref="E22:F26"/>
    <mergeCell ref="E20:F21"/>
    <mergeCell ref="E15:F19"/>
    <mergeCell ref="E11:F14"/>
    <mergeCell ref="B46:C46"/>
    <mergeCell ref="E46:F46"/>
    <mergeCell ref="I46:J46"/>
    <mergeCell ref="B47:C47"/>
    <mergeCell ref="E47:F47"/>
    <mergeCell ref="I47:J47"/>
    <mergeCell ref="F42:G42"/>
    <mergeCell ref="J42:K42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2019-05-27T07:18:00Z</cp:lastPrinted>
  <dcterms:created xsi:type="dcterms:W3CDTF">2014-04-15T08:52:00Z</dcterms:created>
  <dcterms:modified xsi:type="dcterms:W3CDTF">2023-10-16T08:14:33Z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AEB9DF32D1D24168950CC5F8F1A6EB43_13</vt:lpwstr>
  </property>
</Properties>
</file>