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firstSheet="1" activeTab="1"/>
  </bookViews>
  <sheets>
    <sheet name="Sheet3" sheetId="3" state="hidden" r:id="rId1"/>
    <sheet name="报价" sheetId="6" r:id="rId2"/>
  </sheets>
  <calcPr calcId="144525" concurrentCalc="0"/>
</workbook>
</file>

<file path=xl/sharedStrings.xml><?xml version="1.0" encoding="utf-8"?>
<sst xmlns="http://schemas.openxmlformats.org/spreadsheetml/2006/main" count="125">
  <si>
    <t>Both in EN &amp; CN</t>
  </si>
  <si>
    <t>Project Name:        2018 BMW Finance Manager Conference</t>
  </si>
  <si>
    <t>Project Date:           20th ,April,2018</t>
  </si>
  <si>
    <t>Quotation Date:     16th,Mar,2018</t>
  </si>
  <si>
    <t>Agency Name:     Comfort International M.I.C.E.Service CO.,LTD</t>
  </si>
  <si>
    <t>Agency Address: Rm.1510,Ruichen Int'l Center,No.13 Nongzhanguan South Rd.,Chaoyang District,Beijing.</t>
  </si>
  <si>
    <t>Contact Info.:      Amanda 15210315875 anlihuan@cct.cn</t>
  </si>
  <si>
    <t>SUMMARY( 汇率：)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</si>
  <si>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</si>
  <si>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</si>
  <si>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</si>
  <si>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</si>
  <si>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</si>
  <si>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indexed="8"/>
        <rFont val="BMWTypeCondensedRegular"/>
        <charset val="134"/>
      </rPr>
      <t xml:space="preserve">Meeting Room
</t>
    </r>
    <r>
      <rPr>
        <b/>
        <sz val="10"/>
        <color indexed="8"/>
        <rFont val="宋体"/>
        <charset val="134"/>
      </rPr>
      <t>会场</t>
    </r>
  </si>
  <si>
    <t>B</t>
  </si>
  <si>
    <t>Food &amp; Beverage
餐饮</t>
  </si>
  <si>
    <t>C</t>
  </si>
  <si>
    <r>
      <rPr>
        <b/>
        <sz val="10"/>
        <color indexed="8"/>
        <rFont val="BMWTypeCondensedRegular"/>
        <charset val="134"/>
      </rPr>
      <t xml:space="preserve">Set up &amp; Decoration
</t>
    </r>
    <r>
      <rPr>
        <b/>
        <sz val="10"/>
        <color indexed="8"/>
        <rFont val="宋体"/>
        <charset val="134"/>
      </rPr>
      <t>搭建</t>
    </r>
  </si>
  <si>
    <t>D</t>
  </si>
  <si>
    <r>
      <rPr>
        <b/>
        <sz val="10"/>
        <color indexed="8"/>
        <rFont val="BMWTypeCondensedRegular"/>
        <charset val="134"/>
      </rPr>
      <t xml:space="preserve">Staff 
</t>
    </r>
    <r>
      <rPr>
        <b/>
        <sz val="10"/>
        <color indexed="8"/>
        <rFont val="宋体"/>
        <charset val="134"/>
      </rPr>
      <t>人员</t>
    </r>
  </si>
  <si>
    <t>E</t>
  </si>
  <si>
    <r>
      <rPr>
        <b/>
        <sz val="10"/>
        <color indexed="8"/>
        <rFont val="BMWTypeCondensedRegular"/>
        <charset val="134"/>
      </rPr>
      <t xml:space="preserve">Material
</t>
    </r>
    <r>
      <rPr>
        <b/>
        <sz val="10"/>
        <color indexed="8"/>
        <rFont val="宋体"/>
        <charset val="134"/>
      </rPr>
      <t>物料</t>
    </r>
  </si>
  <si>
    <t>F</t>
  </si>
  <si>
    <t>Agency Travel Cost
差旅</t>
  </si>
  <si>
    <t>G</t>
  </si>
  <si>
    <t>Service Charge 
服务费</t>
  </si>
  <si>
    <r>
      <rPr>
        <b/>
        <sz val="10"/>
        <color indexed="8"/>
        <rFont val="BMWTypeCondensedRegular"/>
        <charset val="134"/>
      </rPr>
      <t>Total Net</t>
    </r>
    <r>
      <rPr>
        <b/>
        <sz val="10"/>
        <color indexed="8"/>
        <rFont val="宋体"/>
        <charset val="134"/>
      </rPr>
      <t>（税前）</t>
    </r>
  </si>
  <si>
    <t>I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</si>
  <si>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>税金</t>
    </r>
  </si>
  <si>
    <r>
      <rPr>
        <sz val="10"/>
        <color indexed="8"/>
        <rFont val="宋体"/>
        <charset val="134"/>
      </rPr>
      <t>增值税专用发票</t>
    </r>
    <r>
      <rPr>
        <sz val="10"/>
        <color indexed="8"/>
        <rFont val="BMWTypeCondensedRegular"/>
        <charset val="134"/>
      </rPr>
      <t>6%</t>
    </r>
  </si>
  <si>
    <r>
      <rPr>
        <b/>
        <sz val="10"/>
        <color indexed="8"/>
        <rFont val="BMWTypeCondensedRegular"/>
        <charset val="134"/>
      </rPr>
      <t>GRAND- Total</t>
    </r>
    <r>
      <rPr>
        <b/>
        <sz val="10"/>
        <color indexed="8"/>
        <rFont val="宋体"/>
        <charset val="134"/>
      </rPr>
      <t>共计</t>
    </r>
    <r>
      <rPr>
        <b/>
        <sz val="10"/>
        <color indexed="8"/>
        <rFont val="BMWTypeCondensedRegular"/>
        <charset val="134"/>
      </rPr>
      <t>(VAT Tax included)</t>
    </r>
  </si>
  <si>
    <t>DETAILS</t>
  </si>
  <si>
    <t>B. Meeting Room
会场</t>
  </si>
  <si>
    <t>Unit Price (RMB)
单价（人民币）</t>
  </si>
  <si>
    <t>No. of item
次数</t>
  </si>
  <si>
    <t>QTY
数量</t>
  </si>
  <si>
    <t>Total Price (RMB)
总价（人民币）</t>
  </si>
  <si>
    <r>
      <rPr>
        <sz val="10"/>
        <rFont val="BMWTypeCondensedRegular"/>
        <charset val="134"/>
      </rPr>
      <t xml:space="preserve">Venue hire
</t>
    </r>
    <r>
      <rPr>
        <sz val="10"/>
        <rFont val="宋体"/>
        <charset val="134"/>
      </rPr>
      <t>场地租用</t>
    </r>
    <r>
      <rPr>
        <sz val="10"/>
        <rFont val="BMWTypeCondensedRegular"/>
        <charset val="134"/>
      </rPr>
      <t xml:space="preserve"> 
Hotel
</t>
    </r>
  </si>
  <si>
    <r>
      <rPr>
        <sz val="10"/>
        <rFont val="BMWTypeCondensedRegular"/>
        <charset val="134"/>
      </rPr>
      <t>April 20th :08:30-18:00; 
4</t>
    </r>
    <r>
      <rPr>
        <sz val="10"/>
        <rFont val="宋体"/>
        <charset val="134"/>
      </rPr>
      <t>月20日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全天会议，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会场800平以上</t>
    </r>
    <r>
      <rPr>
        <sz val="10"/>
        <rFont val="BMWTypeCondensedRegular"/>
        <charset val="134"/>
      </rPr>
      <t xml:space="preserve"> </t>
    </r>
  </si>
  <si>
    <t>单房差</t>
  </si>
  <si>
    <r>
      <rPr>
        <sz val="10"/>
        <rFont val="BMWTypeCondensedRegular"/>
        <charset val="134"/>
      </rPr>
      <t>19</t>
    </r>
    <r>
      <rPr>
        <sz val="10"/>
        <rFont val="宋体"/>
        <charset val="134"/>
      </rPr>
      <t>日单男及单女房差</t>
    </r>
  </si>
  <si>
    <r>
      <rPr>
        <b/>
        <sz val="10"/>
        <color indexed="8"/>
        <rFont val="BMWTypeCondensedRegular"/>
        <charset val="134"/>
      </rPr>
      <t xml:space="preserve">B. Meeting Room
</t>
    </r>
    <r>
      <rPr>
        <b/>
        <sz val="10"/>
        <color indexed="8"/>
        <rFont val="宋体"/>
        <charset val="134"/>
      </rPr>
      <t>会场</t>
    </r>
  </si>
  <si>
    <t>C. F&amp;B
餐饮</t>
  </si>
  <si>
    <r>
      <rPr>
        <sz val="10"/>
        <rFont val="BMWTypeCondensedRegular"/>
        <charset val="134"/>
      </rPr>
      <t xml:space="preserve">Buffet
</t>
    </r>
    <r>
      <rPr>
        <sz val="10"/>
        <rFont val="宋体"/>
        <charset val="134"/>
      </rPr>
      <t>自助午餐</t>
    </r>
  </si>
  <si>
    <r>
      <rPr>
        <sz val="10"/>
        <rFont val="BMWTypeCondensedRegular"/>
        <charset val="134"/>
      </rPr>
      <t>April 20th  Lunch Buffet 
4</t>
    </r>
    <r>
      <rPr>
        <sz val="10"/>
        <rFont val="宋体"/>
        <charset val="134"/>
      </rPr>
      <t>月20日：自助午餐</t>
    </r>
    <r>
      <rPr>
        <sz val="10"/>
        <rFont val="BMWTypeCondensedRegular"/>
        <charset val="134"/>
      </rPr>
      <t xml:space="preserve"> </t>
    </r>
  </si>
  <si>
    <t>餐厅零点</t>
  </si>
  <si>
    <r>
      <rPr>
        <sz val="10"/>
        <rFont val="BMWTypeCondensedRegular"/>
        <charset val="134"/>
      </rPr>
      <t xml:space="preserve">Tea break
</t>
    </r>
    <r>
      <rPr>
        <sz val="10"/>
        <rFont val="宋体"/>
        <charset val="134"/>
      </rPr>
      <t>茶歇</t>
    </r>
  </si>
  <si>
    <r>
      <rPr>
        <sz val="10"/>
        <rFont val="BMWTypeCondensedRegular"/>
        <charset val="134"/>
      </rPr>
      <t xml:space="preserve"> April 20th</t>
    </r>
    <r>
      <rPr>
        <sz val="10"/>
        <rFont val="宋体"/>
        <charset val="134"/>
      </rPr>
      <t>：</t>
    </r>
    <r>
      <rPr>
        <sz val="10"/>
        <rFont val="BMWTypeCondensedRegular"/>
        <charset val="134"/>
      </rPr>
      <t>Tea break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>included in Meeting Package
4</t>
    </r>
    <r>
      <rPr>
        <sz val="10"/>
        <rFont val="宋体"/>
        <charset val="134"/>
      </rPr>
      <t>月20日</t>
    </r>
    <r>
      <rPr>
        <sz val="10"/>
        <rFont val="BMWTypeCondensedRegular"/>
        <charset val="134"/>
      </rPr>
      <t>2</t>
    </r>
    <r>
      <rPr>
        <sz val="10"/>
        <rFont val="宋体"/>
        <charset val="134"/>
      </rPr>
      <t>次</t>
    </r>
    <r>
      <rPr>
        <sz val="10"/>
        <rFont val="BMWTypeCondensedRegular"/>
        <charset val="134"/>
      </rPr>
      <t xml:space="preserve"> 
</t>
    </r>
    <r>
      <rPr>
        <sz val="10"/>
        <rFont val="宋体"/>
        <charset val="134"/>
      </rPr>
      <t xml:space="preserve">咖啡、水果、茶、点心
</t>
    </r>
    <r>
      <rPr>
        <sz val="10"/>
        <rFont val="BMWTypeCondensedRegular"/>
        <charset val="134"/>
      </rPr>
      <t>Coffee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Fruits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Tea</t>
    </r>
    <r>
      <rPr>
        <sz val="10"/>
        <rFont val="宋体"/>
        <charset val="134"/>
      </rPr>
      <t>、</t>
    </r>
    <r>
      <rPr>
        <sz val="10"/>
        <rFont val="BMWTypeCondensedRegular"/>
        <charset val="134"/>
      </rPr>
      <t>Cookies</t>
    </r>
    <r>
      <rPr>
        <sz val="10"/>
        <rFont val="宋体"/>
        <charset val="134"/>
      </rPr>
      <t>，</t>
    </r>
  </si>
  <si>
    <r>
      <rPr>
        <b/>
        <sz val="10"/>
        <color indexed="8"/>
        <rFont val="BMWTypeCondensedRegular"/>
        <charset val="134"/>
      </rPr>
      <t xml:space="preserve">C. F&amp;B
</t>
    </r>
    <r>
      <rPr>
        <b/>
        <sz val="10"/>
        <color indexed="8"/>
        <rFont val="宋体"/>
        <charset val="134"/>
      </rPr>
      <t>餐饮</t>
    </r>
  </si>
  <si>
    <r>
      <rPr>
        <b/>
        <sz val="10"/>
        <color indexed="9"/>
        <rFont val="BMWTypeCondensedRegular"/>
        <charset val="134"/>
      </rPr>
      <t xml:space="preserve">D. Set up &amp; Decoration
</t>
    </r>
    <r>
      <rPr>
        <b/>
        <sz val="10"/>
        <color indexed="9"/>
        <rFont val="宋体"/>
        <charset val="134"/>
      </rPr>
      <t>搭建</t>
    </r>
  </si>
  <si>
    <r>
      <rPr>
        <sz val="10"/>
        <rFont val="BMWTypeCondensedRegular"/>
        <charset val="134"/>
      </rPr>
      <t xml:space="preserve">Welcome and guidance
</t>
    </r>
    <r>
      <rPr>
        <sz val="10"/>
        <rFont val="宋体"/>
        <charset val="134"/>
      </rPr>
      <t>欢迎及指示牌</t>
    </r>
  </si>
  <si>
    <r>
      <rPr>
        <sz val="10"/>
        <rFont val="BMWTypeCondensedRegular"/>
        <charset val="134"/>
      </rPr>
      <t>Firewood +wood structure 
2X1.2m</t>
    </r>
    <r>
      <rPr>
        <sz val="10"/>
        <rFont val="宋体"/>
        <charset val="134"/>
      </rPr>
      <t>木结构</t>
    </r>
    <r>
      <rPr>
        <sz val="10"/>
        <rFont val="BMWTypeCondensedRegular"/>
        <charset val="134"/>
      </rPr>
      <t>+</t>
    </r>
    <r>
      <rPr>
        <sz val="10"/>
        <rFont val="宋体"/>
        <charset val="134"/>
      </rPr>
      <t>防火板</t>
    </r>
  </si>
  <si>
    <r>
      <rPr>
        <sz val="10"/>
        <rFont val="BMWTypeCondensedRegular"/>
        <charset val="134"/>
      </rPr>
      <t>LED screen
LED</t>
    </r>
    <r>
      <rPr>
        <sz val="10"/>
        <rFont val="宋体"/>
        <charset val="134"/>
      </rPr>
      <t>主屏幕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</si>
  <si>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P3 LED</t>
    </r>
    <r>
      <rPr>
        <sz val="10"/>
        <rFont val="宋体"/>
        <charset val="134"/>
      </rPr>
      <t>屏，不少于</t>
    </r>
    <r>
      <rPr>
        <sz val="10"/>
        <rFont val="BMWTypeCondensedRegular"/>
        <charset val="134"/>
      </rPr>
      <t>18m*4.5m</t>
    </r>
    <r>
      <rPr>
        <sz val="10"/>
        <rFont val="宋体"/>
        <charset val="134"/>
      </rPr>
      <t>；</t>
    </r>
    <r>
      <rPr>
        <sz val="10"/>
        <rFont val="BMWTypeCondensedRegular"/>
        <charset val="134"/>
      </rPr>
      <t>1.5</t>
    </r>
    <r>
      <rPr>
        <sz val="10"/>
        <rFont val="宋体"/>
        <charset val="134"/>
      </rPr>
      <t>天使用</t>
    </r>
  </si>
  <si>
    <r>
      <rPr>
        <sz val="10"/>
        <rFont val="BMWTypeCondensedRegular"/>
        <charset val="134"/>
      </rPr>
      <t xml:space="preserve">LED screen
</t>
    </r>
    <r>
      <rPr>
        <sz val="10"/>
        <rFont val="宋体"/>
        <charset val="134"/>
      </rPr>
      <t>腰幕</t>
    </r>
    <r>
      <rPr>
        <sz val="10"/>
        <rFont val="BMWTypeCondensedRegular"/>
        <charset val="134"/>
      </rPr>
      <t>LED</t>
    </r>
    <r>
      <rPr>
        <sz val="10"/>
        <rFont val="宋体"/>
        <charset val="134"/>
      </rPr>
      <t>屏幕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</si>
  <si>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P3 LED</t>
    </r>
    <r>
      <rPr>
        <sz val="10"/>
        <rFont val="宋体"/>
        <charset val="134"/>
      </rPr>
      <t>屏，不少于</t>
    </r>
    <r>
      <rPr>
        <sz val="10"/>
        <rFont val="BMWTypeCondensedRegular"/>
        <charset val="134"/>
      </rPr>
      <t>4m*3m</t>
    </r>
    <r>
      <rPr>
        <sz val="10"/>
        <rFont val="宋体"/>
        <charset val="134"/>
      </rPr>
      <t>；左右各</t>
    </r>
    <r>
      <rPr>
        <sz val="10"/>
        <rFont val="BMWTypeCondensedRegular"/>
        <charset val="134"/>
      </rPr>
      <t>1</t>
    </r>
    <r>
      <rPr>
        <sz val="10"/>
        <rFont val="宋体"/>
        <charset val="134"/>
      </rPr>
      <t>各。会场中间</t>
    </r>
    <r>
      <rPr>
        <sz val="10"/>
        <rFont val="BMWTypeCondensedRegular"/>
        <charset val="134"/>
      </rPr>
      <t>2</t>
    </r>
    <r>
      <rPr>
        <sz val="10"/>
        <rFont val="宋体"/>
        <charset val="134"/>
      </rPr>
      <t>侧</t>
    </r>
  </si>
  <si>
    <r>
      <rPr>
        <sz val="10"/>
        <rFont val="BMWTypeCondensedRegular"/>
        <charset val="134"/>
      </rPr>
      <t>Foundation of  LED screen
LED</t>
    </r>
    <r>
      <rPr>
        <sz val="10"/>
        <rFont val="宋体"/>
        <charset val="134"/>
      </rPr>
      <t>屏幕底座</t>
    </r>
  </si>
  <si>
    <r>
      <rPr>
        <sz val="10"/>
        <rFont val="BMWTypeCondensedRegular"/>
        <charset val="134"/>
      </rPr>
      <t>LED</t>
    </r>
    <r>
      <rPr>
        <sz val="10"/>
        <rFont val="宋体"/>
        <charset val="134"/>
      </rPr>
      <t>屏幕底座，</t>
    </r>
    <r>
      <rPr>
        <sz val="10"/>
        <rFont val="BMWTypeCondensedRegular"/>
        <charset val="134"/>
      </rPr>
      <t>1.5m</t>
    </r>
    <r>
      <rPr>
        <sz val="10"/>
        <rFont val="宋体"/>
        <charset val="134"/>
      </rPr>
      <t>高度</t>
    </r>
    <r>
      <rPr>
        <sz val="10"/>
        <rFont val="BMWTypeCondensedRegular"/>
        <charset val="134"/>
      </rPr>
      <t>*18m</t>
    </r>
    <r>
      <rPr>
        <sz val="10"/>
        <rFont val="宋体"/>
        <charset val="134"/>
      </rPr>
      <t>，白色木质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</si>
  <si>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Check-in background
</t>
    </r>
    <r>
      <rPr>
        <sz val="10"/>
        <rFont val="宋体"/>
        <charset val="134"/>
      </rPr>
      <t>签到背景（酒店大堂）</t>
    </r>
  </si>
  <si>
    <r>
      <rPr>
        <sz val="10"/>
        <rFont val="BMWTypeCondensedRegular"/>
        <charset val="134"/>
      </rPr>
      <t xml:space="preserve">Melamine plate panel, back on the word frame support, Sandbox (single side 60 cm weight) 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)5*3M</t>
    </r>
  </si>
  <si>
    <r>
      <rPr>
        <sz val="10"/>
        <rFont val="BMWTypeCondensedRegular"/>
        <charset val="134"/>
      </rPr>
      <t xml:space="preserve">Check-in background
</t>
    </r>
    <r>
      <rPr>
        <sz val="10"/>
        <rFont val="宋体"/>
        <charset val="134"/>
      </rPr>
      <t>签到背景（会场外）</t>
    </r>
  </si>
  <si>
    <r>
      <rPr>
        <sz val="10"/>
        <rFont val="BMWTypeCondensedRegular"/>
        <charset val="134"/>
      </rPr>
      <t xml:space="preserve">Melamine plate panel, back on the word frame support, Sandbox (single side 60 cm weight)5*3M
</t>
    </r>
    <r>
      <rPr>
        <sz val="10"/>
        <rFont val="宋体"/>
        <charset val="134"/>
      </rPr>
      <t>三聚氰胺板做面板，背后日字架支撑，沙箱配重（单面侧面</t>
    </r>
    <r>
      <rPr>
        <sz val="10"/>
        <rFont val="BMWTypeCondensedRegular"/>
        <charset val="134"/>
      </rPr>
      <t>60</t>
    </r>
    <r>
      <rPr>
        <sz val="10"/>
        <rFont val="宋体"/>
        <charset val="134"/>
      </rPr>
      <t>公分</t>
    </r>
    <r>
      <rPr>
        <sz val="10"/>
        <rFont val="BMWTypeCondensedRegular"/>
        <charset val="134"/>
      </rPr>
      <t>)5*3M</t>
    </r>
  </si>
  <si>
    <r>
      <rPr>
        <sz val="10"/>
        <rFont val="BMWTypeCondensedRegular"/>
        <charset val="134"/>
      </rPr>
      <t xml:space="preserve">Platform for reception
</t>
    </r>
    <r>
      <rPr>
        <sz val="10"/>
        <rFont val="宋体"/>
        <charset val="134"/>
      </rPr>
      <t>定制签到台</t>
    </r>
  </si>
  <si>
    <t>4m*1,2m*0.4m, wood and the color is white, match BMW standard,木质白色烤漆 ，符合宝马要求</t>
  </si>
  <si>
    <t>舞台
stage</t>
  </si>
  <si>
    <r>
      <rPr>
        <sz val="10"/>
        <rFont val="宋体"/>
        <charset val="134"/>
      </rPr>
      <t>长</t>
    </r>
    <r>
      <rPr>
        <sz val="10"/>
        <rFont val="BMWTypeCondensedRegular"/>
        <charset val="134"/>
      </rPr>
      <t>18m</t>
    </r>
    <r>
      <rPr>
        <sz val="10"/>
        <rFont val="宋体"/>
        <charset val="134"/>
      </rPr>
      <t>和LED等长，宽3m</t>
    </r>
  </si>
  <si>
    <r>
      <rPr>
        <sz val="10"/>
        <rFont val="BMWTypeCondensedRegular"/>
        <charset val="134"/>
      </rPr>
      <t xml:space="preserve">Stage rug 
</t>
    </r>
    <r>
      <rPr>
        <sz val="10"/>
        <rFont val="宋体"/>
        <charset val="134"/>
      </rPr>
      <t>舞台地毯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</si>
  <si>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 xml:space="preserve">Blue Blanket 20*5m
</t>
    </r>
    <r>
      <rPr>
        <sz val="10"/>
        <rFont val="宋体"/>
        <charset val="134"/>
      </rPr>
      <t>舞台</t>
    </r>
    <r>
      <rPr>
        <sz val="10"/>
        <rFont val="BMWTypeCondensedRegular"/>
        <charset val="134"/>
      </rPr>
      <t>20*5m</t>
    </r>
    <r>
      <rPr>
        <sz val="10"/>
        <rFont val="宋体"/>
        <charset val="134"/>
      </rPr>
      <t>，深灰色一级装饰毯</t>
    </r>
  </si>
  <si>
    <r>
      <rPr>
        <sz val="10"/>
        <rFont val="BMWTypeCondensedRegular"/>
        <charset val="134"/>
      </rPr>
      <t xml:space="preserve">Watch out
</t>
    </r>
    <r>
      <rPr>
        <sz val="10"/>
        <rFont val="宋体"/>
        <charset val="134"/>
      </rPr>
      <t>分频器</t>
    </r>
  </si>
  <si>
    <r>
      <rPr>
        <sz val="10"/>
        <rFont val="BMWTypeCondensedRegular"/>
        <charset val="134"/>
      </rPr>
      <t xml:space="preserve">TV set
</t>
    </r>
    <r>
      <rPr>
        <sz val="10"/>
        <rFont val="宋体"/>
        <charset val="134"/>
      </rPr>
      <t>舞台提示屏电视</t>
    </r>
  </si>
  <si>
    <r>
      <rPr>
        <sz val="10"/>
        <rFont val="BMWTypeCondensedRegular"/>
        <charset val="134"/>
      </rPr>
      <t>TV set</t>
    </r>
    <r>
      <rPr>
        <sz val="10"/>
        <rFont val="宋体"/>
        <charset val="134"/>
      </rPr>
      <t>，</t>
    </r>
    <r>
      <rPr>
        <sz val="10"/>
        <rFont val="BMWTypeCondensedRegular"/>
        <charset val="134"/>
      </rPr>
      <t xml:space="preserve">42 inches
</t>
    </r>
    <r>
      <rPr>
        <sz val="10"/>
        <rFont val="宋体"/>
        <charset val="134"/>
      </rPr>
      <t>舞台提示电视，</t>
    </r>
    <r>
      <rPr>
        <sz val="10"/>
        <rFont val="BMWTypeCondensedRegular"/>
        <charset val="134"/>
      </rPr>
      <t>42</t>
    </r>
    <r>
      <rPr>
        <sz val="10"/>
        <rFont val="宋体"/>
        <charset val="134"/>
      </rPr>
      <t>寸液晶显示屏</t>
    </r>
  </si>
  <si>
    <r>
      <rPr>
        <sz val="10"/>
        <rFont val="BMWTypeCondensedRegular"/>
        <charset val="134"/>
      </rPr>
      <t xml:space="preserve">Seamless switching equipment
</t>
    </r>
    <r>
      <rPr>
        <sz val="10"/>
        <rFont val="宋体"/>
        <charset val="134"/>
      </rPr>
      <t>无缝切换设备</t>
    </r>
    <r>
      <rPr>
        <sz val="10"/>
        <rFont val="BMWTypeCondensedRegular"/>
        <charset val="134"/>
      </rPr>
      <t xml:space="preserve"> </t>
    </r>
  </si>
  <si>
    <t>面光灯，575W，非PAR灯，</t>
  </si>
  <si>
    <r>
      <rPr>
        <sz val="10"/>
        <rFont val="BMWTypeCondensedRegular"/>
        <charset val="134"/>
      </rPr>
      <t xml:space="preserve">Truss </t>
    </r>
    <r>
      <rPr>
        <sz val="10"/>
        <rFont val="宋体"/>
        <charset val="134"/>
      </rPr>
      <t>架搭建</t>
    </r>
  </si>
  <si>
    <r>
      <rPr>
        <sz val="10"/>
        <rFont val="BMWTypeCondensedRegular"/>
        <charset val="134"/>
      </rPr>
      <t>Truss</t>
    </r>
    <r>
      <rPr>
        <sz val="10"/>
        <rFont val="宋体"/>
        <charset val="134"/>
      </rPr>
      <t>架立柱</t>
    </r>
  </si>
  <si>
    <r>
      <rPr>
        <sz val="10"/>
        <rFont val="BMWTypeCondensedRegular"/>
        <charset val="134"/>
      </rPr>
      <t xml:space="preserve">computer dimmer
</t>
    </r>
    <r>
      <rPr>
        <sz val="10"/>
        <rFont val="宋体"/>
        <charset val="134"/>
      </rPr>
      <t>电脑灯控台</t>
    </r>
  </si>
  <si>
    <r>
      <rPr>
        <sz val="10"/>
        <rFont val="BMWTypeCondensedRegular"/>
        <charset val="134"/>
      </rPr>
      <t>Ctm Ɛ215</t>
    </r>
    <r>
      <rPr>
        <sz val="10"/>
        <color indexed="8"/>
        <rFont val="宋体"/>
        <charset val="134"/>
      </rPr>
      <t>频音箱</t>
    </r>
  </si>
  <si>
    <r>
      <rPr>
        <sz val="10"/>
        <color indexed="8"/>
        <rFont val="BMWTypeCondensedRegular"/>
        <charset val="134"/>
      </rPr>
      <t>FHOON S218</t>
    </r>
    <r>
      <rPr>
        <sz val="10"/>
        <color indexed="8"/>
        <rFont val="宋体"/>
        <charset val="134"/>
      </rPr>
      <t>双</t>
    </r>
    <r>
      <rPr>
        <sz val="10"/>
        <color indexed="8"/>
        <rFont val="BMWTypeCondensedRegular"/>
        <charset val="134"/>
      </rPr>
      <t>18</t>
    </r>
    <r>
      <rPr>
        <sz val="10"/>
        <color indexed="8"/>
        <rFont val="宋体"/>
        <charset val="134"/>
      </rPr>
      <t>寸超低音音箱</t>
    </r>
  </si>
  <si>
    <r>
      <rPr>
        <sz val="10"/>
        <rFont val="BMWTypeCondensedRegular"/>
        <charset val="134"/>
      </rPr>
      <t>ESS CS12</t>
    </r>
    <r>
      <rPr>
        <sz val="10"/>
        <color indexed="8"/>
        <rFont val="宋体"/>
        <charset val="134"/>
      </rPr>
      <t>返送音箱</t>
    </r>
  </si>
  <si>
    <t>以上音箱配套功放ESS5001</t>
  </si>
  <si>
    <r>
      <rPr>
        <sz val="10"/>
        <rFont val="BMWTypeCondensedRegular"/>
        <charset val="134"/>
      </rPr>
      <t>mackie onyx24.4</t>
    </r>
    <r>
      <rPr>
        <sz val="10"/>
        <color indexed="8"/>
        <rFont val="宋体"/>
        <charset val="134"/>
      </rPr>
      <t>调音台</t>
    </r>
  </si>
  <si>
    <r>
      <rPr>
        <sz val="10"/>
        <color indexed="8"/>
        <rFont val="BMWTypeCondensedRegular"/>
        <charset val="134"/>
      </rPr>
      <t>AHSLY 2031</t>
    </r>
    <r>
      <rPr>
        <sz val="10"/>
        <color indexed="8"/>
        <rFont val="宋体"/>
        <charset val="134"/>
      </rPr>
      <t>均衡器</t>
    </r>
  </si>
  <si>
    <r>
      <rPr>
        <sz val="10"/>
        <color indexed="8"/>
        <rFont val="BMWTypeCondensedRegular"/>
        <charset val="134"/>
      </rPr>
      <t>Hz DSC-2</t>
    </r>
    <r>
      <rPr>
        <sz val="10"/>
        <color indexed="8"/>
        <rFont val="宋体"/>
        <charset val="134"/>
      </rPr>
      <t>数字系统处理器</t>
    </r>
  </si>
  <si>
    <r>
      <rPr>
        <sz val="10"/>
        <color indexed="8"/>
        <rFont val="BMWTypeCondensedRegular"/>
        <charset val="134"/>
      </rPr>
      <t>MIPRO 707</t>
    </r>
    <r>
      <rPr>
        <sz val="10"/>
        <color indexed="8"/>
        <rFont val="宋体"/>
        <charset val="134"/>
      </rPr>
      <t>无线手持麦连天放</t>
    </r>
  </si>
  <si>
    <t>HiroSys Di Box</t>
  </si>
  <si>
    <r>
      <rPr>
        <sz val="10"/>
        <rFont val="BMWTypeCondensedRegular"/>
        <charset val="134"/>
      </rPr>
      <t xml:space="preserve">Transportation of setup material
</t>
    </r>
    <r>
      <rPr>
        <sz val="10"/>
        <rFont val="宋体"/>
        <charset val="134"/>
      </rPr>
      <t>搭建物流</t>
    </r>
  </si>
  <si>
    <r>
      <rPr>
        <sz val="10"/>
        <rFont val="BMWTypeCondensedRegular"/>
        <charset val="134"/>
      </rPr>
      <t xml:space="preserve">Manpower for setup working staff
</t>
    </r>
    <r>
      <rPr>
        <sz val="10"/>
        <rFont val="宋体"/>
        <charset val="134"/>
      </rPr>
      <t>搭建人工</t>
    </r>
  </si>
  <si>
    <t>搭建和撤场</t>
  </si>
  <si>
    <t>D. Set up &amp; Decoration
搭建</t>
  </si>
  <si>
    <t>E. Staff
人员</t>
  </si>
  <si>
    <r>
      <rPr>
        <sz val="10"/>
        <rFont val="BMWTypeCondensedRegular"/>
        <charset val="134"/>
      </rPr>
      <t xml:space="preserve">Photography
</t>
    </r>
    <r>
      <rPr>
        <sz val="10"/>
        <rFont val="宋体"/>
        <charset val="134"/>
      </rPr>
      <t>摄影</t>
    </r>
  </si>
  <si>
    <r>
      <rPr>
        <sz val="10"/>
        <rFont val="BMWTypeCondensedRegular"/>
        <charset val="134"/>
      </rPr>
      <t>2person</t>
    </r>
    <r>
      <rPr>
        <sz val="10"/>
        <rFont val="宋体"/>
        <charset val="134"/>
      </rPr>
      <t>（</t>
    </r>
    <r>
      <rPr>
        <sz val="10"/>
        <rFont val="BMWTypeCondensedRegular"/>
        <charset val="134"/>
      </rPr>
      <t>Video production excluded</t>
    </r>
    <r>
      <rPr>
        <sz val="10"/>
        <rFont val="宋体"/>
        <charset val="134"/>
      </rPr>
      <t>）</t>
    </r>
    <r>
      <rPr>
        <sz val="10"/>
        <rFont val="BMWTypeCondensedRegular"/>
        <charset val="134"/>
      </rPr>
      <t xml:space="preserve">
2</t>
    </r>
    <r>
      <rPr>
        <sz val="10"/>
        <rFont val="宋体"/>
        <charset val="134"/>
      </rPr>
      <t>人（不含后期制作）</t>
    </r>
  </si>
  <si>
    <r>
      <rPr>
        <sz val="10"/>
        <rFont val="BMWTypeCondensedRegular"/>
        <charset val="134"/>
      </rPr>
      <t xml:space="preserve">Ritual girl
</t>
    </r>
    <r>
      <rPr>
        <sz val="10"/>
        <rFont val="宋体"/>
        <charset val="134"/>
      </rPr>
      <t>礼仪</t>
    </r>
  </si>
  <si>
    <r>
      <rPr>
        <sz val="10"/>
        <rFont val="宋体"/>
        <charset val="134"/>
      </rPr>
      <t>19日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签到礼仪</t>
    </r>
    <r>
      <rPr>
        <sz val="10"/>
        <rFont val="BMWTypeCondensedRegular"/>
        <charset val="134"/>
      </rPr>
      <t xml:space="preserve"> </t>
    </r>
    <r>
      <rPr>
        <sz val="10"/>
        <rFont val="宋体"/>
        <charset val="134"/>
      </rPr>
      <t>白蓝旗袍；20会议指引</t>
    </r>
  </si>
  <si>
    <t>F.Material
物料</t>
  </si>
  <si>
    <r>
      <rPr>
        <sz val="10"/>
        <rFont val="BMWTypeCondensedRegular"/>
        <charset val="134"/>
      </rPr>
      <t>Badge</t>
    </r>
    <r>
      <rPr>
        <sz val="10"/>
        <rFont val="宋体"/>
        <charset val="134"/>
      </rPr>
      <t>胸卡</t>
    </r>
  </si>
  <si>
    <r>
      <rPr>
        <sz val="10"/>
        <rFont val="BMWTypeCondensedRegular"/>
        <charset val="134"/>
      </rPr>
      <t>pvc</t>
    </r>
    <r>
      <rPr>
        <sz val="10"/>
        <rFont val="宋体"/>
        <charset val="134"/>
      </rPr>
      <t>材质；胸卡绳带宝马</t>
    </r>
    <r>
      <rPr>
        <sz val="10"/>
        <rFont val="BMWTypeCondensedRegular"/>
        <charset val="134"/>
      </rPr>
      <t>LOGO
pvc material,50 buffer</t>
    </r>
  </si>
  <si>
    <r>
      <rPr>
        <sz val="10"/>
        <rFont val="BMWTypeCondensedRegular"/>
        <charset val="134"/>
      </rPr>
      <t>RSVP</t>
    </r>
    <r>
      <rPr>
        <sz val="10"/>
        <rFont val="宋体"/>
        <charset val="134"/>
      </rPr>
      <t>报名网站系统</t>
    </r>
  </si>
  <si>
    <t>包含会议日程、注册页面，交通、酒店信息统计、会后调研等内容</t>
  </si>
  <si>
    <t>二维码小游戏</t>
  </si>
  <si>
    <r>
      <rPr>
        <sz val="10"/>
        <rFont val="BMWTypeCondensedRegular"/>
        <charset val="134"/>
      </rPr>
      <t xml:space="preserve">Rostrum table flower 
</t>
    </r>
    <r>
      <rPr>
        <sz val="10"/>
        <rFont val="宋体"/>
        <charset val="134"/>
      </rPr>
      <t>讲台花</t>
    </r>
  </si>
  <si>
    <r>
      <rPr>
        <sz val="10"/>
        <rFont val="BMWTypeCondensedRegular"/>
        <charset val="134"/>
      </rPr>
      <t xml:space="preserve">BMW standard
</t>
    </r>
    <r>
      <rPr>
        <sz val="10"/>
        <rFont val="宋体"/>
        <charset val="134"/>
      </rPr>
      <t>宝马标准</t>
    </r>
  </si>
  <si>
    <r>
      <rPr>
        <sz val="10"/>
        <rFont val="BMWTypeCondensedRegular"/>
        <charset val="134"/>
      </rPr>
      <t>Registration desk flower</t>
    </r>
    <r>
      <rPr>
        <sz val="10"/>
        <rFont val="宋体"/>
        <charset val="134"/>
      </rPr>
      <t>签到桌花</t>
    </r>
  </si>
  <si>
    <r>
      <rPr>
        <sz val="10"/>
        <rFont val="BMWTypeCondensedRegular"/>
        <charset val="134"/>
      </rPr>
      <t xml:space="preserve">Mic Board </t>
    </r>
    <r>
      <rPr>
        <sz val="10"/>
        <rFont val="宋体"/>
        <charset val="134"/>
      </rPr>
      <t>手持麦克风牌</t>
    </r>
    <r>
      <rPr>
        <sz val="10"/>
        <rFont val="BMWTypeCondensedRegular"/>
        <charset val="134"/>
      </rPr>
      <t xml:space="preserve"> </t>
    </r>
  </si>
  <si>
    <r>
      <rPr>
        <sz val="10"/>
        <rFont val="BMWTypeCondensedRegular"/>
        <charset val="134"/>
      </rPr>
      <t>pvc</t>
    </r>
    <r>
      <rPr>
        <sz val="10"/>
        <rFont val="宋体"/>
        <charset val="134"/>
      </rPr>
      <t>材质</t>
    </r>
  </si>
  <si>
    <t>餐券</t>
  </si>
  <si>
    <t>颁奖相框</t>
  </si>
  <si>
    <t>木质相框</t>
  </si>
  <si>
    <t>亚克力相框</t>
  </si>
  <si>
    <t>奖品采购</t>
  </si>
  <si>
    <t>证书制作</t>
  </si>
  <si>
    <t>颁奖证书打印</t>
  </si>
  <si>
    <t>相框及证书运费</t>
  </si>
  <si>
    <t>证书快递费用及搬运费用</t>
  </si>
  <si>
    <r>
      <rPr>
        <b/>
        <sz val="10"/>
        <color indexed="9"/>
        <rFont val="BMWTypeCondensedRegular"/>
        <charset val="134"/>
      </rPr>
      <t xml:space="preserve">G Agency Travel Cost
</t>
    </r>
    <r>
      <rPr>
        <b/>
        <sz val="10"/>
        <color indexed="9"/>
        <rFont val="宋体"/>
        <charset val="134"/>
      </rPr>
      <t>差旅</t>
    </r>
  </si>
  <si>
    <r>
      <rPr>
        <sz val="10"/>
        <rFont val="BMWTypeCondensedRegular"/>
        <charset val="134"/>
      </rPr>
      <t>Agency Travel Cost</t>
    </r>
    <r>
      <rPr>
        <sz val="10"/>
        <rFont val="宋体"/>
        <charset val="134"/>
      </rPr>
      <t>差旅</t>
    </r>
  </si>
  <si>
    <r>
      <rPr>
        <sz val="10"/>
        <rFont val="宋体"/>
        <charset val="134"/>
      </rPr>
      <t xml:space="preserve">现场协调人员
</t>
    </r>
    <r>
      <rPr>
        <sz val="10"/>
        <rFont val="BMWTypeCondensedRegular"/>
        <charset val="134"/>
      </rPr>
      <t>On site coordinator</t>
    </r>
  </si>
  <si>
    <r>
      <rPr>
        <b/>
        <sz val="10"/>
        <color indexed="8"/>
        <rFont val="BMWTypeCondensedRegular"/>
        <charset val="134"/>
      </rPr>
      <t xml:space="preserve">G. Agency Travel Cost
</t>
    </r>
    <r>
      <rPr>
        <b/>
        <sz val="10"/>
        <color indexed="8"/>
        <rFont val="宋体"/>
        <charset val="134"/>
      </rPr>
      <t>差旅</t>
    </r>
  </si>
  <si>
    <r>
      <rPr>
        <b/>
        <sz val="10"/>
        <color indexed="9"/>
        <rFont val="BMWTypeCondensedRegular"/>
        <charset val="134"/>
      </rPr>
      <t xml:space="preserve">H .Service Charge
</t>
    </r>
    <r>
      <rPr>
        <b/>
        <sz val="10"/>
        <color indexed="9"/>
        <rFont val="宋体"/>
        <charset val="134"/>
      </rPr>
      <t>服务费</t>
    </r>
  </si>
  <si>
    <r>
      <rPr>
        <sz val="10"/>
        <color indexed="8"/>
        <rFont val="BMWTypeCondensedRegular"/>
        <charset val="134"/>
      </rPr>
      <t>Service Charge</t>
    </r>
    <r>
      <rPr>
        <sz val="10"/>
        <color indexed="8"/>
        <rFont val="宋体"/>
        <charset val="134"/>
      </rPr>
      <t>服务费</t>
    </r>
  </si>
  <si>
    <r>
      <rPr>
        <b/>
        <sz val="10"/>
        <color indexed="8"/>
        <rFont val="BMWTypeCondensedRegular"/>
        <charset val="134"/>
      </rPr>
      <t xml:space="preserve">H. Service Charge
</t>
    </r>
    <r>
      <rPr>
        <b/>
        <sz val="10"/>
        <color indexed="8"/>
        <rFont val="宋体"/>
        <charset val="134"/>
      </rPr>
      <t>服务费</t>
    </r>
  </si>
  <si>
    <r>
      <rPr>
        <b/>
        <sz val="10"/>
        <color indexed="9"/>
        <rFont val="BMWTypeCondensedRegular"/>
        <charset val="134"/>
      </rPr>
      <t xml:space="preserve">I. Business Tax
</t>
    </r>
    <r>
      <rPr>
        <b/>
        <sz val="10"/>
        <color indexed="9"/>
        <rFont val="宋体"/>
        <charset val="134"/>
      </rPr>
      <t>税金</t>
    </r>
  </si>
  <si>
    <r>
      <rPr>
        <sz val="10"/>
        <rFont val="BMWTypeCondensedRegular"/>
        <charset val="134"/>
      </rPr>
      <t xml:space="preserve">VAT Tax </t>
    </r>
    <r>
      <rPr>
        <sz val="10"/>
        <rFont val="宋体"/>
        <charset val="134"/>
      </rPr>
      <t>税金</t>
    </r>
  </si>
  <si>
    <r>
      <rPr>
        <sz val="10"/>
        <rFont val="BMWTypeCondensedRegular"/>
        <charset val="134"/>
      </rPr>
      <t xml:space="preserve">VAT invoices
</t>
    </r>
    <r>
      <rPr>
        <sz val="10"/>
        <rFont val="宋体"/>
        <charset val="134"/>
      </rPr>
      <t>增值税专用发票</t>
    </r>
    <r>
      <rPr>
        <sz val="10"/>
        <rFont val="BMWTypeCondensedRegular"/>
        <charset val="134"/>
      </rPr>
      <t>6%</t>
    </r>
  </si>
  <si>
    <r>
      <rPr>
        <b/>
        <sz val="10"/>
        <rFont val="BMWTypeCondensedRegular"/>
        <charset val="134"/>
      </rPr>
      <t xml:space="preserve">I. VAT Tax
</t>
    </r>
    <r>
      <rPr>
        <b/>
        <sz val="1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</si>
</sst>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[$€-2]\ #,##0"/>
    <numFmt numFmtId="178" formatCode="0.00_);[Red]\(0.00\)"/>
    <numFmt numFmtId="179" formatCode="\¥#,##0.00_);[Red]\(\¥#,##0.00\)"/>
  </numFmts>
  <fonts count="40">
    <font>
      <sz val="11"/>
      <color theme="1"/>
      <name val="宋体"/>
      <charset val="134"/>
      <scheme val="minor"/>
    </font>
    <font>
      <sz val="11"/>
      <name val="BMWTypeCondensedRegular"/>
      <charset val="134"/>
    </font>
    <font>
      <sz val="11"/>
      <color indexed="8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sz val="16"/>
      <color indexed="8"/>
      <name val="BMWTypeCondensedRegular"/>
      <charset val="134"/>
    </font>
    <font>
      <b/>
      <sz val="10"/>
      <color indexed="9"/>
      <name val="BMWTypeCondensedRegular"/>
      <charset val="134"/>
    </font>
    <font>
      <sz val="10"/>
      <name val="BMWTypeCondensedRegular"/>
      <charset val="134"/>
    </font>
    <font>
      <sz val="10"/>
      <name val="宋体"/>
      <charset val="134"/>
    </font>
    <font>
      <sz val="10"/>
      <color rgb="FF000000"/>
      <name val="BMWTypeCondensedRegular"/>
      <charset val="134"/>
    </font>
    <font>
      <sz val="10"/>
      <name val="BMW Group Condensed"/>
      <charset val="134"/>
    </font>
    <font>
      <b/>
      <sz val="10"/>
      <name val="BMWTypeCondensedRegular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9"/>
      <name val="宋体"/>
      <charset val="134"/>
    </font>
    <font>
      <b/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9" fillId="21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27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32" fillId="0" borderId="0">
      <alignment vertical="center"/>
    </xf>
    <xf numFmtId="0" fontId="16" fillId="0" borderId="25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5" borderId="26" applyNumberFormat="0" applyAlignment="0" applyProtection="0">
      <alignment vertical="center"/>
    </xf>
    <xf numFmtId="0" fontId="30" fillId="15" borderId="30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31" applyNumberFormat="0" applyFill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5" fillId="0" borderId="0">
      <alignment vertical="center"/>
    </xf>
    <xf numFmtId="0" fontId="14" fillId="10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7" fontId="3" fillId="2" borderId="1" xfId="53" applyNumberFormat="1" applyFont="1" applyFill="1" applyBorder="1" applyAlignment="1">
      <alignment horizontal="left" vertical="center"/>
    </xf>
    <xf numFmtId="177" fontId="4" fillId="2" borderId="2" xfId="53" applyNumberFormat="1" applyFont="1" applyFill="1" applyBorder="1" applyAlignment="1">
      <alignment horizontal="left" vertical="center"/>
    </xf>
    <xf numFmtId="177" fontId="4" fillId="2" borderId="3" xfId="53" applyNumberFormat="1" applyFont="1" applyFill="1" applyBorder="1" applyAlignment="1">
      <alignment horizontal="left" vertical="center"/>
    </xf>
    <xf numFmtId="177" fontId="4" fillId="2" borderId="4" xfId="53" applyNumberFormat="1" applyFont="1" applyFill="1" applyBorder="1" applyAlignment="1">
      <alignment horizontal="left" vertical="center"/>
    </xf>
    <xf numFmtId="177" fontId="4" fillId="2" borderId="0" xfId="53" applyNumberFormat="1" applyFont="1" applyFill="1" applyBorder="1" applyAlignment="1">
      <alignment horizontal="left" vertical="center"/>
    </xf>
    <xf numFmtId="178" fontId="4" fillId="2" borderId="0" xfId="53" applyNumberFormat="1" applyFont="1" applyFill="1" applyBorder="1" applyAlignment="1">
      <alignment horizontal="center" vertical="center"/>
    </xf>
    <xf numFmtId="178" fontId="4" fillId="2" borderId="0" xfId="53" applyNumberFormat="1" applyFont="1" applyFill="1" applyBorder="1" applyAlignment="1">
      <alignment horizontal="left" vertical="center"/>
    </xf>
    <xf numFmtId="177" fontId="4" fillId="2" borderId="5" xfId="53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  <protection locked="0"/>
    </xf>
    <xf numFmtId="178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Protection="1">
      <alignment vertical="center"/>
      <protection locked="0"/>
    </xf>
    <xf numFmtId="0" fontId="2" fillId="0" borderId="0" xfId="45" applyNumberFormat="1" applyFont="1" applyFill="1" applyBorder="1" applyAlignment="1" applyProtection="1">
      <alignment horizontal="left" vertical="center"/>
      <protection locked="0"/>
    </xf>
    <xf numFmtId="0" fontId="2" fillId="0" borderId="5" xfId="0" applyNumberFormat="1" applyFont="1" applyBorder="1" applyProtection="1">
      <alignment vertical="center"/>
      <protection locked="0"/>
    </xf>
    <xf numFmtId="0" fontId="1" fillId="2" borderId="0" xfId="45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2" fillId="2" borderId="5" xfId="0" applyNumberFormat="1" applyFont="1" applyFill="1" applyBorder="1" applyAlignment="1" applyProtection="1">
      <alignment vertical="center" wrapText="1"/>
      <protection locked="0"/>
    </xf>
    <xf numFmtId="0" fontId="2" fillId="2" borderId="5" xfId="0" applyNumberFormat="1" applyFont="1" applyFill="1" applyBorder="1" applyAlignment="1" applyProtection="1">
      <alignment horizontal="left" vertical="center"/>
      <protection locked="0"/>
    </xf>
    <xf numFmtId="0" fontId="2" fillId="2" borderId="0" xfId="45" applyNumberFormat="1" applyFont="1" applyFill="1" applyBorder="1" applyAlignment="1" applyProtection="1">
      <alignment horizontal="left" vertical="center"/>
      <protection locked="0"/>
    </xf>
    <xf numFmtId="0" fontId="2" fillId="2" borderId="0" xfId="0" applyNumberFormat="1" applyFont="1" applyFill="1" applyBorder="1" applyAlignment="1" applyProtection="1">
      <alignment vertical="center" wrapText="1"/>
      <protection locked="0"/>
    </xf>
    <xf numFmtId="178" fontId="2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178" fontId="7" fillId="2" borderId="7" xfId="0" applyNumberFormat="1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178" fontId="6" fillId="2" borderId="7" xfId="0" applyNumberFormat="1" applyFont="1" applyFill="1" applyBorder="1" applyAlignment="1" applyProtection="1">
      <alignment horizontal="center" vertical="center"/>
    </xf>
    <xf numFmtId="176" fontId="6" fillId="2" borderId="8" xfId="0" applyNumberFormat="1" applyFont="1" applyFill="1" applyBorder="1" applyAlignment="1" applyProtection="1">
      <alignment horizontal="center" vertical="center"/>
    </xf>
    <xf numFmtId="0" fontId="8" fillId="3" borderId="9" xfId="52" applyFont="1" applyFill="1" applyBorder="1" applyAlignment="1" applyProtection="1">
      <alignment horizontal="center" vertical="center" wrapText="1"/>
    </xf>
    <xf numFmtId="0" fontId="8" fillId="3" borderId="10" xfId="52" applyFont="1" applyFill="1" applyBorder="1" applyAlignment="1" applyProtection="1">
      <alignment horizontal="center" vertical="center" wrapText="1"/>
    </xf>
    <xf numFmtId="178" fontId="8" fillId="3" borderId="10" xfId="52" applyNumberFormat="1" applyFont="1" applyFill="1" applyBorder="1" applyAlignment="1" applyProtection="1">
      <alignment horizontal="center" vertical="center" wrapText="1"/>
      <protection locked="0"/>
    </xf>
    <xf numFmtId="0" fontId="8" fillId="3" borderId="11" xfId="52" applyFont="1" applyFill="1" applyBorder="1" applyAlignment="1" applyProtection="1">
      <alignment horizontal="center" vertical="center" wrapText="1"/>
      <protection locked="0"/>
    </xf>
    <xf numFmtId="0" fontId="5" fillId="0" borderId="9" xfId="52" applyFont="1" applyFill="1" applyBorder="1" applyAlignment="1" applyProtection="1">
      <alignment horizontal="center" vertical="center" wrapText="1"/>
    </xf>
    <xf numFmtId="177" fontId="5" fillId="0" borderId="12" xfId="53" applyNumberFormat="1" applyFont="1" applyBorder="1" applyAlignment="1" applyProtection="1">
      <alignment horizontal="left" vertical="center" wrapText="1"/>
    </xf>
    <xf numFmtId="177" fontId="5" fillId="0" borderId="13" xfId="53" applyNumberFormat="1" applyFont="1" applyBorder="1" applyAlignment="1" applyProtection="1">
      <alignment horizontal="left" vertical="center" wrapText="1"/>
    </xf>
    <xf numFmtId="40" fontId="6" fillId="4" borderId="14" xfId="20" applyNumberFormat="1" applyFont="1" applyFill="1" applyBorder="1" applyAlignment="1" applyProtection="1">
      <alignment horizontal="right" vertical="center" wrapText="1"/>
    </xf>
    <xf numFmtId="40" fontId="6" fillId="4" borderId="15" xfId="20" applyNumberFormat="1" applyFont="1" applyFill="1" applyBorder="1" applyAlignment="1" applyProtection="1">
      <alignment horizontal="right" vertical="center" wrapText="1"/>
    </xf>
    <xf numFmtId="178" fontId="5" fillId="0" borderId="10" xfId="20" applyNumberFormat="1" applyFont="1" applyBorder="1" applyAlignment="1" applyProtection="1">
      <alignment vertical="center" wrapText="1"/>
      <protection locked="0"/>
    </xf>
    <xf numFmtId="177" fontId="6" fillId="0" borderId="11" xfId="53" applyNumberFormat="1" applyFont="1" applyBorder="1" applyAlignment="1" applyProtection="1">
      <alignment vertical="center" wrapText="1"/>
      <protection locked="0"/>
    </xf>
    <xf numFmtId="177" fontId="5" fillId="5" borderId="9" xfId="53" applyNumberFormat="1" applyFont="1" applyFill="1" applyBorder="1" applyAlignment="1" applyProtection="1">
      <alignment horizontal="center" vertical="center" wrapText="1"/>
    </xf>
    <xf numFmtId="177" fontId="5" fillId="5" borderId="10" xfId="53" applyNumberFormat="1" applyFont="1" applyFill="1" applyBorder="1" applyAlignment="1" applyProtection="1">
      <alignment horizontal="center" vertical="center"/>
    </xf>
    <xf numFmtId="40" fontId="5" fillId="6" borderId="12" xfId="54" applyNumberFormat="1" applyFont="1" applyFill="1" applyBorder="1" applyAlignment="1" applyProtection="1">
      <alignment horizontal="right" vertical="center" wrapText="1"/>
    </xf>
    <xf numFmtId="40" fontId="5" fillId="6" borderId="13" xfId="54" applyNumberFormat="1" applyFont="1" applyFill="1" applyBorder="1" applyAlignment="1" applyProtection="1">
      <alignment horizontal="right" vertical="center" wrapText="1"/>
    </xf>
    <xf numFmtId="178" fontId="5" fillId="6" borderId="10" xfId="52" applyNumberFormat="1" applyFont="1" applyFill="1" applyBorder="1" applyAlignment="1" applyProtection="1">
      <alignment vertical="center" wrapText="1"/>
      <protection locked="0"/>
    </xf>
    <xf numFmtId="179" fontId="5" fillId="6" borderId="11" xfId="52" applyNumberFormat="1" applyFont="1" applyFill="1" applyBorder="1" applyAlignment="1" applyProtection="1">
      <alignment horizontal="right" vertical="center" wrapText="1"/>
      <protection locked="0"/>
    </xf>
    <xf numFmtId="0" fontId="5" fillId="4" borderId="4" xfId="0" applyFont="1" applyFill="1" applyBorder="1" applyAlignment="1" applyProtection="1">
      <alignment horizontal="left" vertical="center"/>
    </xf>
    <xf numFmtId="0" fontId="6" fillId="4" borderId="0" xfId="0" applyFont="1" applyFill="1" applyBorder="1" applyAlignment="1" applyProtection="1">
      <alignment horizontal="left" vertical="center"/>
    </xf>
    <xf numFmtId="178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178" fontId="6" fillId="4" borderId="0" xfId="0" applyNumberFormat="1" applyFont="1" applyFill="1" applyBorder="1" applyAlignment="1" applyProtection="1">
      <alignment horizontal="center" vertical="center"/>
    </xf>
    <xf numFmtId="176" fontId="6" fillId="4" borderId="5" xfId="0" applyNumberFormat="1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178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78" fontId="6" fillId="4" borderId="0" xfId="0" applyNumberFormat="1" applyFont="1" applyFill="1" applyBorder="1" applyAlignment="1">
      <alignment horizontal="center" vertical="center"/>
    </xf>
    <xf numFmtId="176" fontId="6" fillId="4" borderId="5" xfId="0" applyNumberFormat="1" applyFont="1" applyFill="1" applyBorder="1" applyAlignment="1">
      <alignment horizontal="center" vertical="center"/>
    </xf>
    <xf numFmtId="0" fontId="8" fillId="3" borderId="9" xfId="52" applyFont="1" applyFill="1" applyBorder="1" applyAlignment="1">
      <alignment horizontal="center" vertical="center" wrapText="1"/>
    </xf>
    <xf numFmtId="0" fontId="8" fillId="3" borderId="10" xfId="52" applyFont="1" applyFill="1" applyBorder="1" applyAlignment="1">
      <alignment horizontal="center" vertical="center" wrapText="1"/>
    </xf>
    <xf numFmtId="178" fontId="8" fillId="3" borderId="10" xfId="52" applyNumberFormat="1" applyFont="1" applyFill="1" applyBorder="1" applyAlignment="1">
      <alignment horizontal="center" vertical="center" wrapText="1"/>
    </xf>
    <xf numFmtId="0" fontId="8" fillId="3" borderId="11" xfId="52" applyFont="1" applyFill="1" applyBorder="1" applyAlignment="1">
      <alignment horizontal="center" vertical="center" wrapText="1"/>
    </xf>
    <xf numFmtId="0" fontId="9" fillId="4" borderId="9" xfId="52" applyFont="1" applyFill="1" applyBorder="1" applyAlignment="1">
      <alignment horizontal="center" vertical="center" wrapText="1"/>
    </xf>
    <xf numFmtId="0" fontId="9" fillId="4" borderId="10" xfId="52" applyFont="1" applyFill="1" applyBorder="1" applyAlignment="1">
      <alignment horizontal="left" vertical="center" wrapText="1"/>
    </xf>
    <xf numFmtId="178" fontId="9" fillId="4" borderId="10" xfId="52" applyNumberFormat="1" applyFont="1" applyFill="1" applyBorder="1" applyAlignment="1">
      <alignment horizontal="center" vertical="center" wrapText="1"/>
    </xf>
    <xf numFmtId="0" fontId="9" fillId="0" borderId="10" xfId="52" applyFont="1" applyFill="1" applyBorder="1" applyAlignment="1">
      <alignment horizontal="center" vertical="center" wrapText="1"/>
    </xf>
    <xf numFmtId="0" fontId="9" fillId="4" borderId="10" xfId="52" applyFont="1" applyFill="1" applyBorder="1" applyAlignment="1">
      <alignment horizontal="center" vertical="center" wrapText="1"/>
    </xf>
    <xf numFmtId="178" fontId="9" fillId="4" borderId="10" xfId="52" applyNumberFormat="1" applyFont="1" applyFill="1" applyBorder="1" applyAlignment="1">
      <alignment horizontal="right" vertical="center" wrapText="1"/>
    </xf>
    <xf numFmtId="0" fontId="9" fillId="4" borderId="11" xfId="52" applyFont="1" applyFill="1" applyBorder="1" applyAlignment="1" applyProtection="1">
      <alignment vertical="center" wrapText="1"/>
      <protection locked="0"/>
    </xf>
    <xf numFmtId="0" fontId="10" fillId="4" borderId="10" xfId="52" applyFont="1" applyFill="1" applyBorder="1" applyAlignment="1">
      <alignment horizontal="left" vertical="center" wrapText="1"/>
    </xf>
    <xf numFmtId="177" fontId="5" fillId="5" borderId="9" xfId="53" applyNumberFormat="1" applyFont="1" applyFill="1" applyBorder="1" applyAlignment="1">
      <alignment vertical="center" wrapText="1"/>
    </xf>
    <xf numFmtId="177" fontId="5" fillId="5" borderId="10" xfId="53" applyNumberFormat="1" applyFont="1" applyFill="1" applyBorder="1" applyAlignment="1">
      <alignment vertical="center"/>
    </xf>
    <xf numFmtId="178" fontId="5" fillId="6" borderId="10" xfId="52" applyNumberFormat="1" applyFont="1" applyFill="1" applyBorder="1" applyAlignment="1">
      <alignment horizontal="right" vertical="center" wrapText="1"/>
    </xf>
    <xf numFmtId="40" fontId="5" fillId="6" borderId="11" xfId="52" applyNumberFormat="1" applyFont="1" applyFill="1" applyBorder="1" applyAlignment="1">
      <alignment horizontal="right" vertical="center" wrapText="1"/>
    </xf>
    <xf numFmtId="177" fontId="2" fillId="4" borderId="4" xfId="53" applyNumberFormat="1" applyFont="1" applyFill="1" applyBorder="1">
      <alignment vertical="center"/>
    </xf>
    <xf numFmtId="0" fontId="2" fillId="0" borderId="0" xfId="0" applyFont="1" applyBorder="1">
      <alignment vertical="center"/>
    </xf>
    <xf numFmtId="0" fontId="5" fillId="0" borderId="0" xfId="52" applyFont="1" applyFill="1" applyBorder="1" applyAlignment="1">
      <alignment horizontal="center" vertical="center" wrapText="1"/>
    </xf>
    <xf numFmtId="0" fontId="5" fillId="0" borderId="5" xfId="52" applyFont="1" applyFill="1" applyBorder="1" applyAlignment="1">
      <alignment horizontal="center" vertical="center" wrapText="1"/>
    </xf>
    <xf numFmtId="178" fontId="9" fillId="4" borderId="10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11" xfId="52" applyNumberFormat="1" applyFont="1" applyFill="1" applyBorder="1" applyAlignment="1">
      <alignment horizontal="left" vertical="center" wrapText="1"/>
    </xf>
    <xf numFmtId="0" fontId="9" fillId="0" borderId="11" xfId="43" applyFont="1" applyFill="1" applyBorder="1" applyAlignment="1">
      <alignment horizontal="left" vertical="center" wrapText="1"/>
    </xf>
    <xf numFmtId="0" fontId="5" fillId="0" borderId="4" xfId="52" applyFont="1" applyFill="1" applyBorder="1" applyAlignment="1">
      <alignment horizontal="center" vertical="center" wrapText="1"/>
    </xf>
    <xf numFmtId="0" fontId="9" fillId="2" borderId="9" xfId="52" applyFont="1" applyFill="1" applyBorder="1" applyAlignment="1">
      <alignment horizontal="center" vertical="center" wrapText="1"/>
    </xf>
    <xf numFmtId="0" fontId="9" fillId="2" borderId="10" xfId="52" applyNumberFormat="1" applyFont="1" applyFill="1" applyBorder="1" applyAlignment="1">
      <alignment horizontal="left" vertical="center" wrapText="1"/>
    </xf>
    <xf numFmtId="178" fontId="9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52" applyNumberFormat="1" applyFont="1" applyFill="1" applyBorder="1" applyAlignment="1">
      <alignment horizontal="center" vertical="center" wrapText="1"/>
    </xf>
    <xf numFmtId="178" fontId="9" fillId="2" borderId="10" xfId="52" applyNumberFormat="1" applyFont="1" applyFill="1" applyBorder="1" applyAlignment="1">
      <alignment horizontal="right" vertical="center" wrapText="1"/>
    </xf>
    <xf numFmtId="0" fontId="9" fillId="2" borderId="11" xfId="52" applyNumberFormat="1" applyFont="1" applyFill="1" applyBorder="1" applyAlignment="1">
      <alignment horizontal="left" vertical="center" wrapText="1"/>
    </xf>
    <xf numFmtId="0" fontId="9" fillId="0" borderId="9" xfId="52" applyFont="1" applyFill="1" applyBorder="1" applyAlignment="1">
      <alignment horizontal="center" vertical="center" wrapText="1"/>
    </xf>
    <xf numFmtId="0" fontId="9" fillId="0" borderId="10" xfId="52" applyNumberFormat="1" applyFont="1" applyFill="1" applyBorder="1" applyAlignment="1">
      <alignment horizontal="left" vertical="center" wrapText="1"/>
    </xf>
    <xf numFmtId="178" fontId="9" fillId="0" borderId="10" xfId="0" applyNumberFormat="1" applyFont="1" applyFill="1" applyBorder="1" applyAlignment="1">
      <alignment horizontal="center" vertical="center" wrapText="1"/>
    </xf>
    <xf numFmtId="0" fontId="9" fillId="0" borderId="10" xfId="52" applyNumberFormat="1" applyFont="1" applyFill="1" applyBorder="1" applyAlignment="1">
      <alignment horizontal="center" vertical="center" wrapText="1"/>
    </xf>
    <xf numFmtId="178" fontId="9" fillId="0" borderId="10" xfId="52" applyNumberFormat="1" applyFont="1" applyFill="1" applyBorder="1" applyAlignment="1">
      <alignment horizontal="right" vertical="center" wrapText="1"/>
    </xf>
    <xf numFmtId="0" fontId="9" fillId="2" borderId="11" xfId="43" applyFont="1" applyFill="1" applyBorder="1" applyAlignment="1">
      <alignment horizontal="left" vertical="center" wrapText="1"/>
    </xf>
    <xf numFmtId="178" fontId="9" fillId="2" borderId="10" xfId="0" applyNumberFormat="1" applyFont="1" applyFill="1" applyBorder="1" applyAlignment="1">
      <alignment horizontal="center" vertical="center" wrapText="1"/>
    </xf>
    <xf numFmtId="0" fontId="10" fillId="2" borderId="11" xfId="43" applyFont="1" applyFill="1" applyBorder="1" applyAlignment="1">
      <alignment horizontal="left" vertical="center" wrapText="1"/>
    </xf>
    <xf numFmtId="0" fontId="10" fillId="2" borderId="10" xfId="52" applyNumberFormat="1" applyFont="1" applyFill="1" applyBorder="1" applyAlignment="1">
      <alignment horizontal="left" vertical="center" wrapText="1"/>
    </xf>
    <xf numFmtId="0" fontId="9" fillId="2" borderId="12" xfId="43" applyFont="1" applyFill="1" applyBorder="1" applyAlignment="1">
      <alignment horizontal="left" vertical="center" wrapText="1"/>
    </xf>
    <xf numFmtId="0" fontId="9" fillId="2" borderId="10" xfId="52" applyFont="1" applyFill="1" applyBorder="1" applyAlignment="1">
      <alignment horizontal="left" vertical="center" wrapText="1"/>
    </xf>
    <xf numFmtId="0" fontId="9" fillId="2" borderId="10" xfId="52" applyFont="1" applyFill="1" applyBorder="1" applyAlignment="1">
      <alignment horizontal="center" vertical="center" wrapText="1"/>
    </xf>
    <xf numFmtId="0" fontId="11" fillId="2" borderId="10" xfId="52" applyFont="1" applyFill="1" applyBorder="1" applyAlignment="1">
      <alignment horizontal="left" vertical="center" wrapText="1"/>
    </xf>
    <xf numFmtId="178" fontId="12" fillId="4" borderId="10" xfId="52" applyNumberFormat="1" applyFont="1" applyFill="1" applyBorder="1" applyAlignment="1">
      <alignment horizontal="center" vertical="center" wrapText="1"/>
    </xf>
    <xf numFmtId="0" fontId="10" fillId="2" borderId="11" xfId="53" applyNumberFormat="1" applyFont="1" applyFill="1" applyBorder="1" applyAlignment="1">
      <alignment vertical="center" wrapText="1"/>
    </xf>
    <xf numFmtId="0" fontId="5" fillId="0" borderId="16" xfId="52" applyFont="1" applyFill="1" applyBorder="1" applyAlignment="1">
      <alignment horizontal="center" vertical="center" wrapText="1"/>
    </xf>
    <xf numFmtId="0" fontId="5" fillId="0" borderId="17" xfId="52" applyFont="1" applyFill="1" applyBorder="1" applyAlignment="1">
      <alignment horizontal="center" vertical="center" wrapText="1"/>
    </xf>
    <xf numFmtId="0" fontId="5" fillId="0" borderId="18" xfId="52" applyFont="1" applyFill="1" applyBorder="1" applyAlignment="1">
      <alignment horizontal="center" vertical="center" wrapText="1"/>
    </xf>
    <xf numFmtId="177" fontId="9" fillId="2" borderId="10" xfId="53" applyNumberFormat="1" applyFont="1" applyFill="1" applyBorder="1" applyAlignment="1">
      <alignment vertical="center" wrapText="1"/>
    </xf>
    <xf numFmtId="178" fontId="9" fillId="2" borderId="10" xfId="52" applyNumberFormat="1" applyFont="1" applyFill="1" applyBorder="1" applyAlignment="1" applyProtection="1">
      <alignment horizontal="center" vertical="center" wrapText="1"/>
      <protection locked="0"/>
    </xf>
    <xf numFmtId="0" fontId="9" fillId="2" borderId="11" xfId="52" applyFont="1" applyFill="1" applyBorder="1" applyAlignment="1">
      <alignment horizontal="left" vertical="center" wrapText="1"/>
    </xf>
    <xf numFmtId="0" fontId="9" fillId="0" borderId="10" xfId="52" applyFont="1" applyFill="1" applyBorder="1" applyAlignment="1">
      <alignment horizontal="left" vertical="center" wrapText="1"/>
    </xf>
    <xf numFmtId="178" fontId="9" fillId="0" borderId="10" xfId="52" applyNumberFormat="1" applyFont="1" applyFill="1" applyBorder="1" applyAlignment="1" applyProtection="1">
      <alignment horizontal="center" vertical="center" wrapText="1"/>
      <protection locked="0"/>
    </xf>
    <xf numFmtId="177" fontId="5" fillId="5" borderId="16" xfId="53" applyNumberFormat="1" applyFont="1" applyFill="1" applyBorder="1" applyAlignment="1">
      <alignment vertical="center" wrapText="1"/>
    </xf>
    <xf numFmtId="177" fontId="5" fillId="5" borderId="17" xfId="53" applyNumberFormat="1" applyFont="1" applyFill="1" applyBorder="1" applyAlignment="1">
      <alignment vertical="center" wrapText="1"/>
    </xf>
    <xf numFmtId="177" fontId="5" fillId="5" borderId="13" xfId="53" applyNumberFormat="1" applyFont="1" applyFill="1" applyBorder="1" applyAlignment="1">
      <alignment vertical="center" wrapText="1"/>
    </xf>
    <xf numFmtId="178" fontId="9" fillId="2" borderId="10" xfId="52" applyNumberFormat="1" applyFont="1" applyFill="1" applyBorder="1" applyAlignment="1">
      <alignment horizontal="center" vertical="center" wrapText="1"/>
    </xf>
    <xf numFmtId="0" fontId="10" fillId="2" borderId="11" xfId="52" applyFont="1" applyFill="1" applyBorder="1" applyAlignment="1">
      <alignment horizontal="left" vertical="center" wrapText="1"/>
    </xf>
    <xf numFmtId="0" fontId="10" fillId="2" borderId="10" xfId="52" applyFont="1" applyFill="1" applyBorder="1" applyAlignment="1">
      <alignment horizontal="left" vertical="center" wrapText="1"/>
    </xf>
    <xf numFmtId="0" fontId="9" fillId="2" borderId="10" xfId="43" applyFont="1" applyFill="1" applyBorder="1" applyAlignment="1">
      <alignment horizontal="left" vertical="center" wrapText="1"/>
    </xf>
    <xf numFmtId="178" fontId="9" fillId="2" borderId="11" xfId="52" applyNumberFormat="1" applyFont="1" applyFill="1" applyBorder="1" applyAlignment="1">
      <alignment horizontal="left" vertical="center" wrapText="1"/>
    </xf>
    <xf numFmtId="0" fontId="10" fillId="2" borderId="10" xfId="43" applyFont="1" applyFill="1" applyBorder="1" applyAlignment="1">
      <alignment horizontal="left" vertical="center" wrapText="1"/>
    </xf>
    <xf numFmtId="177" fontId="10" fillId="2" borderId="10" xfId="53" applyNumberFormat="1" applyFont="1" applyFill="1" applyBorder="1" applyAlignment="1">
      <alignment vertical="center" wrapText="1"/>
    </xf>
    <xf numFmtId="0" fontId="9" fillId="2" borderId="10" xfId="52" applyFont="1" applyFill="1" applyBorder="1" applyAlignment="1" applyProtection="1">
      <alignment horizontal="left" vertical="center" wrapText="1"/>
      <protection locked="0"/>
    </xf>
    <xf numFmtId="0" fontId="6" fillId="0" borderId="9" xfId="52" applyFont="1" applyFill="1" applyBorder="1" applyAlignment="1" applyProtection="1">
      <alignment horizontal="center" vertical="center" wrapText="1"/>
      <protection locked="0"/>
    </xf>
    <xf numFmtId="177" fontId="6" fillId="0" borderId="10" xfId="53" applyNumberFormat="1" applyFont="1" applyFill="1" applyBorder="1" applyAlignment="1" applyProtection="1">
      <alignment vertical="center" wrapText="1"/>
      <protection locked="0"/>
    </xf>
    <xf numFmtId="178" fontId="6" fillId="0" borderId="10" xfId="52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52" applyFont="1" applyFill="1" applyBorder="1" applyAlignment="1" applyProtection="1">
      <alignment horizontal="center" vertical="center" wrapText="1"/>
      <protection locked="0"/>
    </xf>
    <xf numFmtId="9" fontId="6" fillId="0" borderId="10" xfId="52" applyNumberFormat="1" applyFont="1" applyFill="1" applyBorder="1" applyAlignment="1" applyProtection="1">
      <alignment horizontal="center" vertical="center" wrapText="1"/>
      <protection locked="0"/>
    </xf>
    <xf numFmtId="178" fontId="6" fillId="0" borderId="10" xfId="52" applyNumberFormat="1" applyFont="1" applyFill="1" applyBorder="1" applyAlignment="1" applyProtection="1">
      <alignment horizontal="right" vertical="center" wrapText="1"/>
      <protection locked="0"/>
    </xf>
    <xf numFmtId="0" fontId="6" fillId="0" borderId="11" xfId="52" applyFont="1" applyFill="1" applyBorder="1" applyAlignment="1" applyProtection="1">
      <alignment horizontal="left" vertical="center" wrapText="1"/>
      <protection locked="0"/>
    </xf>
    <xf numFmtId="177" fontId="9" fillId="0" borderId="10" xfId="53" applyNumberFormat="1" applyFont="1" applyFill="1" applyBorder="1" applyAlignment="1">
      <alignment vertical="center" wrapText="1"/>
    </xf>
    <xf numFmtId="178" fontId="9" fillId="0" borderId="10" xfId="52" applyNumberFormat="1" applyFont="1" applyFill="1" applyBorder="1" applyAlignment="1">
      <alignment horizontal="center" vertical="center" wrapText="1"/>
    </xf>
    <xf numFmtId="9" fontId="9" fillId="0" borderId="10" xfId="52" applyNumberFormat="1" applyFont="1" applyFill="1" applyBorder="1" applyAlignment="1">
      <alignment horizontal="center" vertical="center" wrapText="1"/>
    </xf>
    <xf numFmtId="0" fontId="9" fillId="0" borderId="11" xfId="52" applyFont="1" applyFill="1" applyBorder="1" applyAlignment="1">
      <alignment horizontal="left" vertical="center" wrapText="1"/>
    </xf>
    <xf numFmtId="177" fontId="13" fillId="5" borderId="19" xfId="53" applyNumberFormat="1" applyFont="1" applyFill="1" applyBorder="1" applyAlignment="1">
      <alignment vertical="center" wrapText="1"/>
    </xf>
    <xf numFmtId="177" fontId="13" fillId="5" borderId="20" xfId="53" applyNumberFormat="1" applyFont="1" applyFill="1" applyBorder="1" applyAlignment="1">
      <alignment vertical="center" wrapText="1"/>
    </xf>
    <xf numFmtId="177" fontId="13" fillId="5" borderId="21" xfId="53" applyNumberFormat="1" applyFont="1" applyFill="1" applyBorder="1" applyAlignment="1">
      <alignment vertical="center" wrapText="1"/>
    </xf>
    <xf numFmtId="178" fontId="13" fillId="6" borderId="22" xfId="52" applyNumberFormat="1" applyFont="1" applyFill="1" applyBorder="1" applyAlignment="1">
      <alignment horizontal="right" vertical="center" wrapText="1"/>
    </xf>
    <xf numFmtId="40" fontId="13" fillId="6" borderId="23" xfId="52" applyNumberFormat="1" applyFont="1" applyFill="1" applyBorder="1" applyAlignment="1">
      <alignment horizontal="righ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常规 3 3" xfId="45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Sheet1" xfId="52"/>
    <cellStyle name="常规 14" xfId="53"/>
    <cellStyle name="千位分隔 2 2" xfId="54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4"/>
  <sheetViews>
    <sheetView tabSelected="1" view="pageBreakPreview" zoomScale="90" zoomScaleNormal="80" zoomScaleSheetLayoutView="90" workbookViewId="0">
      <selection activeCell="C78" sqref="C78"/>
    </sheetView>
  </sheetViews>
  <sheetFormatPr defaultColWidth="11" defaultRowHeight="14.25" outlineLevelCol="6"/>
  <cols>
    <col min="1" max="1" width="18" style="3" customWidth="1"/>
    <col min="2" max="2" width="28.875" style="3" customWidth="1"/>
    <col min="3" max="3" width="16" style="4" customWidth="1"/>
    <col min="4" max="4" width="11.375" style="3" customWidth="1"/>
    <col min="5" max="5" width="11.125" style="3" customWidth="1"/>
    <col min="6" max="6" width="15.875" style="5" customWidth="1"/>
    <col min="7" max="7" width="59.375" style="3" customWidth="1"/>
    <col min="8" max="16384" width="11" style="3"/>
  </cols>
  <sheetData>
    <row r="1" ht="19.5" spans="1:7">
      <c r="A1" s="6" t="s">
        <v>0</v>
      </c>
      <c r="B1" s="7"/>
      <c r="C1" s="7"/>
      <c r="D1" s="7"/>
      <c r="E1" s="7"/>
      <c r="F1" s="7"/>
      <c r="G1" s="8"/>
    </row>
    <row r="2" ht="20.25" spans="1:7">
      <c r="A2" s="9"/>
      <c r="B2" s="10"/>
      <c r="C2" s="11"/>
      <c r="D2" s="10"/>
      <c r="E2" s="10"/>
      <c r="F2" s="12"/>
      <c r="G2" s="13"/>
    </row>
    <row r="3" ht="18.75" customHeight="1" spans="1:7">
      <c r="A3" s="14"/>
      <c r="B3" s="15" t="s">
        <v>1</v>
      </c>
      <c r="C3" s="16"/>
      <c r="D3" s="15"/>
      <c r="E3" s="17"/>
      <c r="F3" s="16"/>
      <c r="G3" s="18"/>
    </row>
    <row r="4" ht="18" customHeight="1" spans="1:7">
      <c r="A4" s="14"/>
      <c r="B4" s="19" t="s">
        <v>2</v>
      </c>
      <c r="C4" s="16"/>
      <c r="D4" s="15"/>
      <c r="E4" s="17"/>
      <c r="F4" s="16"/>
      <c r="G4" s="20"/>
    </row>
    <row r="5" ht="20.25" customHeight="1" spans="1:7">
      <c r="A5" s="14"/>
      <c r="B5" s="21" t="s">
        <v>3</v>
      </c>
      <c r="C5" s="16"/>
      <c r="D5" s="15"/>
      <c r="E5" s="17"/>
      <c r="F5" s="16"/>
      <c r="G5" s="18"/>
    </row>
    <row r="6" ht="27" customHeight="1" spans="1:7">
      <c r="A6" s="14"/>
      <c r="B6" s="22" t="s">
        <v>4</v>
      </c>
      <c r="C6" s="22"/>
      <c r="D6" s="22"/>
      <c r="E6" s="22"/>
      <c r="F6" s="22"/>
      <c r="G6" s="23"/>
    </row>
    <row r="7" ht="28.5" customHeight="1" spans="1:7">
      <c r="A7" s="14"/>
      <c r="B7" s="22" t="s">
        <v>5</v>
      </c>
      <c r="C7" s="15"/>
      <c r="D7" s="15"/>
      <c r="E7" s="15"/>
      <c r="F7" s="15"/>
      <c r="G7" s="24"/>
    </row>
    <row r="8" spans="1:7">
      <c r="A8" s="14"/>
      <c r="B8" s="25" t="s">
        <v>6</v>
      </c>
      <c r="C8" s="16"/>
      <c r="D8" s="26"/>
      <c r="E8" s="26"/>
      <c r="F8" s="27"/>
      <c r="G8" s="23"/>
    </row>
    <row r="9" ht="20.25" spans="1:7">
      <c r="A9" s="28" t="s">
        <v>7</v>
      </c>
      <c r="B9" s="29"/>
      <c r="C9" s="30"/>
      <c r="D9" s="29"/>
      <c r="E9" s="31"/>
      <c r="F9" s="32"/>
      <c r="G9" s="33"/>
    </row>
    <row r="10" ht="31.5" customHeight="1" spans="1:7">
      <c r="A10" s="34"/>
      <c r="B10" s="35" t="s">
        <v>8</v>
      </c>
      <c r="C10" s="35"/>
      <c r="D10" s="35" t="s">
        <v>9</v>
      </c>
      <c r="E10" s="35"/>
      <c r="F10" s="36" t="s">
        <v>10</v>
      </c>
      <c r="G10" s="37" t="s">
        <v>11</v>
      </c>
    </row>
    <row r="11" ht="26.1" customHeight="1" spans="1:7">
      <c r="A11" s="38" t="s">
        <v>12</v>
      </c>
      <c r="B11" s="39" t="s">
        <v>13</v>
      </c>
      <c r="C11" s="40"/>
      <c r="D11" s="41">
        <f>F26</f>
        <v>100700</v>
      </c>
      <c r="E11" s="42"/>
      <c r="F11" s="43"/>
      <c r="G11" s="44"/>
    </row>
    <row r="12" ht="26.1" customHeight="1" spans="1:7">
      <c r="A12" s="38" t="s">
        <v>14</v>
      </c>
      <c r="B12" s="39" t="s">
        <v>15</v>
      </c>
      <c r="C12" s="40"/>
      <c r="D12" s="41">
        <f>F32</f>
        <v>113572</v>
      </c>
      <c r="E12" s="42"/>
      <c r="F12" s="43"/>
      <c r="G12" s="44"/>
    </row>
    <row r="13" ht="26.1" customHeight="1" spans="1:7">
      <c r="A13" s="38" t="s">
        <v>16</v>
      </c>
      <c r="B13" s="39" t="s">
        <v>17</v>
      </c>
      <c r="C13" s="40"/>
      <c r="D13" s="41">
        <f>F61</f>
        <v>73820</v>
      </c>
      <c r="E13" s="42"/>
      <c r="F13" s="43"/>
      <c r="G13" s="44"/>
    </row>
    <row r="14" ht="26.1" customHeight="1" spans="1:7">
      <c r="A14" s="38" t="s">
        <v>18</v>
      </c>
      <c r="B14" s="39" t="s">
        <v>19</v>
      </c>
      <c r="C14" s="40"/>
      <c r="D14" s="41">
        <f>F66</f>
        <v>7800</v>
      </c>
      <c r="E14" s="42"/>
      <c r="F14" s="43"/>
      <c r="G14" s="44"/>
    </row>
    <row r="15" ht="32.25" customHeight="1" spans="1:7">
      <c r="A15" s="38" t="s">
        <v>20</v>
      </c>
      <c r="B15" s="39" t="s">
        <v>21</v>
      </c>
      <c r="C15" s="40"/>
      <c r="D15" s="41">
        <f>F81</f>
        <v>20213</v>
      </c>
      <c r="E15" s="42"/>
      <c r="F15" s="43"/>
      <c r="G15" s="44"/>
    </row>
    <row r="16" ht="26.1" customHeight="1" spans="1:7">
      <c r="A16" s="38" t="s">
        <v>22</v>
      </c>
      <c r="B16" s="39" t="s">
        <v>23</v>
      </c>
      <c r="C16" s="40"/>
      <c r="D16" s="41">
        <f>F86</f>
        <v>4000</v>
      </c>
      <c r="E16" s="42"/>
      <c r="F16" s="43"/>
      <c r="G16" s="44"/>
    </row>
    <row r="17" ht="28.5" customHeight="1" spans="1:7">
      <c r="A17" s="38" t="s">
        <v>24</v>
      </c>
      <c r="B17" s="39" t="s">
        <v>25</v>
      </c>
      <c r="C17" s="40"/>
      <c r="D17" s="41">
        <f>F90</f>
        <v>32010.5</v>
      </c>
      <c r="E17" s="42"/>
      <c r="F17" s="43"/>
      <c r="G17" s="44"/>
    </row>
    <row r="18" ht="22.5" customHeight="1" spans="1:7">
      <c r="A18" s="45" t="s">
        <v>26</v>
      </c>
      <c r="B18" s="46"/>
      <c r="C18" s="46"/>
      <c r="D18" s="47">
        <f>SUM(D11:D17)</f>
        <v>352115.5</v>
      </c>
      <c r="E18" s="48"/>
      <c r="F18" s="49"/>
      <c r="G18" s="50"/>
    </row>
    <row r="19" ht="26.1" customHeight="1" spans="1:7">
      <c r="A19" s="38" t="s">
        <v>27</v>
      </c>
      <c r="B19" s="39" t="s">
        <v>28</v>
      </c>
      <c r="C19" s="40"/>
      <c r="D19" s="41">
        <f>F93</f>
        <v>21126.93</v>
      </c>
      <c r="E19" s="42"/>
      <c r="F19" s="43"/>
      <c r="G19" s="44" t="s">
        <v>29</v>
      </c>
    </row>
    <row r="20" ht="22.5" customHeight="1" spans="1:7">
      <c r="A20" s="45" t="s">
        <v>30</v>
      </c>
      <c r="B20" s="46"/>
      <c r="C20" s="46"/>
      <c r="D20" s="47">
        <f>D18+D19</f>
        <v>373242.43</v>
      </c>
      <c r="E20" s="48"/>
      <c r="F20" s="49"/>
      <c r="G20" s="50"/>
    </row>
    <row r="21" ht="20.25" spans="1:7">
      <c r="A21" s="51" t="s">
        <v>31</v>
      </c>
      <c r="B21" s="52"/>
      <c r="C21" s="53"/>
      <c r="D21" s="52"/>
      <c r="E21" s="54"/>
      <c r="F21" s="55"/>
      <c r="G21" s="56"/>
    </row>
    <row r="22" ht="20.25" spans="1:7">
      <c r="A22" s="57"/>
      <c r="B22" s="58"/>
      <c r="C22" s="59"/>
      <c r="D22" s="58"/>
      <c r="E22" s="60"/>
      <c r="F22" s="61"/>
      <c r="G22" s="62"/>
    </row>
    <row r="23" ht="28.5" customHeight="1" spans="1:7">
      <c r="A23" s="63" t="s">
        <v>32</v>
      </c>
      <c r="B23" s="64" t="s">
        <v>8</v>
      </c>
      <c r="C23" s="65" t="s">
        <v>33</v>
      </c>
      <c r="D23" s="64" t="s">
        <v>34</v>
      </c>
      <c r="E23" s="64" t="s">
        <v>35</v>
      </c>
      <c r="F23" s="65" t="s">
        <v>36</v>
      </c>
      <c r="G23" s="66" t="s">
        <v>11</v>
      </c>
    </row>
    <row r="24" s="1" customFormat="1" ht="47" customHeight="1" spans="1:7">
      <c r="A24" s="67">
        <v>1</v>
      </c>
      <c r="B24" s="68" t="s">
        <v>37</v>
      </c>
      <c r="C24" s="69">
        <v>100000</v>
      </c>
      <c r="D24" s="70">
        <v>1</v>
      </c>
      <c r="E24" s="71">
        <v>1</v>
      </c>
      <c r="F24" s="72">
        <f>C24*D24*E24</f>
        <v>100000</v>
      </c>
      <c r="G24" s="73" t="s">
        <v>38</v>
      </c>
    </row>
    <row r="25" s="1" customFormat="1" ht="47" customHeight="1" spans="1:7">
      <c r="A25" s="67">
        <v>2</v>
      </c>
      <c r="B25" s="74" t="s">
        <v>39</v>
      </c>
      <c r="C25" s="69">
        <v>350</v>
      </c>
      <c r="D25" s="70">
        <v>1</v>
      </c>
      <c r="E25" s="71">
        <v>2</v>
      </c>
      <c r="F25" s="72">
        <f>C25*D25*E25</f>
        <v>700</v>
      </c>
      <c r="G25" s="73" t="s">
        <v>40</v>
      </c>
    </row>
    <row r="26" ht="26.25" customHeight="1" spans="1:7">
      <c r="A26" s="75" t="s">
        <v>41</v>
      </c>
      <c r="B26" s="76"/>
      <c r="C26" s="76"/>
      <c r="D26" s="76"/>
      <c r="E26" s="76"/>
      <c r="F26" s="77">
        <f>SUM(F24:F25)</f>
        <v>100700</v>
      </c>
      <c r="G26" s="78"/>
    </row>
    <row r="27" ht="22.5" customHeight="1" spans="1:7">
      <c r="A27" s="79"/>
      <c r="B27" s="80"/>
      <c r="C27" s="80"/>
      <c r="D27" s="81"/>
      <c r="E27" s="81"/>
      <c r="F27" s="81"/>
      <c r="G27" s="82"/>
    </row>
    <row r="28" ht="32.25" customHeight="1" spans="1:7">
      <c r="A28" s="63" t="s">
        <v>42</v>
      </c>
      <c r="B28" s="64" t="s">
        <v>8</v>
      </c>
      <c r="C28" s="65" t="s">
        <v>33</v>
      </c>
      <c r="D28" s="64" t="s">
        <v>34</v>
      </c>
      <c r="E28" s="64" t="s">
        <v>35</v>
      </c>
      <c r="F28" s="65" t="s">
        <v>36</v>
      </c>
      <c r="G28" s="66" t="s">
        <v>11</v>
      </c>
    </row>
    <row r="29" s="1" customFormat="1" ht="48" customHeight="1" spans="1:7">
      <c r="A29" s="67">
        <v>1</v>
      </c>
      <c r="B29" s="68" t="s">
        <v>43</v>
      </c>
      <c r="C29" s="83">
        <v>168</v>
      </c>
      <c r="D29" s="70">
        <v>1</v>
      </c>
      <c r="E29" s="70">
        <v>467</v>
      </c>
      <c r="F29" s="72">
        <f>C29*D29*E29</f>
        <v>78456</v>
      </c>
      <c r="G29" s="84" t="s">
        <v>44</v>
      </c>
    </row>
    <row r="30" s="1" customFormat="1" ht="48" customHeight="1" spans="1:7">
      <c r="A30" s="67">
        <v>2</v>
      </c>
      <c r="B30" s="74" t="s">
        <v>45</v>
      </c>
      <c r="C30" s="83">
        <v>116</v>
      </c>
      <c r="D30" s="70">
        <v>1</v>
      </c>
      <c r="E30" s="70">
        <v>1</v>
      </c>
      <c r="F30" s="72">
        <f>C30*D30*E30</f>
        <v>116</v>
      </c>
      <c r="G30" s="84"/>
    </row>
    <row r="31" s="1" customFormat="1" ht="58" customHeight="1" spans="1:7">
      <c r="A31" s="67">
        <v>3</v>
      </c>
      <c r="B31" s="68" t="s">
        <v>46</v>
      </c>
      <c r="C31" s="83">
        <v>35</v>
      </c>
      <c r="D31" s="70">
        <v>2</v>
      </c>
      <c r="E31" s="70">
        <v>500</v>
      </c>
      <c r="F31" s="72">
        <f>C31*D31*E31</f>
        <v>35000</v>
      </c>
      <c r="G31" s="85" t="s">
        <v>47</v>
      </c>
    </row>
    <row r="32" ht="30" customHeight="1" spans="1:7">
      <c r="A32" s="75" t="s">
        <v>48</v>
      </c>
      <c r="B32" s="76"/>
      <c r="C32" s="76"/>
      <c r="D32" s="76"/>
      <c r="E32" s="76"/>
      <c r="F32" s="77">
        <f>SUM(F29:F31)</f>
        <v>113572</v>
      </c>
      <c r="G32" s="78"/>
    </row>
    <row r="33" ht="24" customHeight="1" spans="1:7">
      <c r="A33" s="86"/>
      <c r="B33" s="81"/>
      <c r="C33" s="81"/>
      <c r="D33" s="81"/>
      <c r="E33" s="81"/>
      <c r="F33" s="81"/>
      <c r="G33" s="82"/>
    </row>
    <row r="34" ht="31.5" customHeight="1" spans="1:7">
      <c r="A34" s="63" t="s">
        <v>49</v>
      </c>
      <c r="B34" s="64" t="s">
        <v>8</v>
      </c>
      <c r="C34" s="65" t="s">
        <v>33</v>
      </c>
      <c r="D34" s="64" t="s">
        <v>34</v>
      </c>
      <c r="E34" s="64" t="s">
        <v>35</v>
      </c>
      <c r="F34" s="65" t="s">
        <v>36</v>
      </c>
      <c r="G34" s="66" t="s">
        <v>11</v>
      </c>
    </row>
    <row r="35" s="1" customFormat="1" ht="37.5" customHeight="1" spans="1:7">
      <c r="A35" s="87">
        <v>1</v>
      </c>
      <c r="B35" s="88" t="s">
        <v>50</v>
      </c>
      <c r="C35" s="89">
        <v>700</v>
      </c>
      <c r="D35" s="90">
        <v>1</v>
      </c>
      <c r="E35" s="90">
        <v>5</v>
      </c>
      <c r="F35" s="91">
        <f t="shared" ref="F35:F48" si="0">C35*D35*E35</f>
        <v>3500</v>
      </c>
      <c r="G35" s="92" t="s">
        <v>51</v>
      </c>
    </row>
    <row r="36" s="1" customFormat="1" ht="37.5" customHeight="1" spans="1:7">
      <c r="A36" s="87">
        <v>2</v>
      </c>
      <c r="B36" s="88" t="s">
        <v>52</v>
      </c>
      <c r="C36" s="89">
        <v>220</v>
      </c>
      <c r="D36" s="90">
        <v>1</v>
      </c>
      <c r="E36" s="90">
        <v>81</v>
      </c>
      <c r="F36" s="91">
        <f t="shared" si="0"/>
        <v>17820</v>
      </c>
      <c r="G36" s="92" t="s">
        <v>53</v>
      </c>
    </row>
    <row r="37" s="1" customFormat="1" ht="41.25" customHeight="1" spans="1:7">
      <c r="A37" s="93">
        <v>3</v>
      </c>
      <c r="B37" s="94" t="s">
        <v>54</v>
      </c>
      <c r="C37" s="95">
        <v>220</v>
      </c>
      <c r="D37" s="96">
        <v>2</v>
      </c>
      <c r="E37" s="96">
        <v>12</v>
      </c>
      <c r="F37" s="97">
        <f t="shared" si="0"/>
        <v>5280</v>
      </c>
      <c r="G37" s="98" t="s">
        <v>55</v>
      </c>
    </row>
    <row r="38" s="1" customFormat="1" ht="47.25" customHeight="1" spans="1:7">
      <c r="A38" s="87">
        <v>4</v>
      </c>
      <c r="B38" s="88" t="s">
        <v>56</v>
      </c>
      <c r="C38" s="89">
        <v>5000</v>
      </c>
      <c r="D38" s="90">
        <v>1</v>
      </c>
      <c r="E38" s="90">
        <v>1</v>
      </c>
      <c r="F38" s="91">
        <f t="shared" si="0"/>
        <v>5000</v>
      </c>
      <c r="G38" s="92" t="s">
        <v>57</v>
      </c>
    </row>
    <row r="39" s="1" customFormat="1" ht="42.75" customHeight="1" spans="1:7">
      <c r="A39" s="87">
        <v>5</v>
      </c>
      <c r="B39" s="88" t="s">
        <v>58</v>
      </c>
      <c r="C39" s="99">
        <v>200</v>
      </c>
      <c r="D39" s="90">
        <v>1</v>
      </c>
      <c r="E39" s="90">
        <v>15</v>
      </c>
      <c r="F39" s="91">
        <f t="shared" si="0"/>
        <v>3000</v>
      </c>
      <c r="G39" s="98" t="s">
        <v>59</v>
      </c>
    </row>
    <row r="40" s="1" customFormat="1" ht="40.5" customHeight="1" spans="1:7">
      <c r="A40" s="87">
        <v>6</v>
      </c>
      <c r="B40" s="88" t="s">
        <v>60</v>
      </c>
      <c r="C40" s="99">
        <v>200</v>
      </c>
      <c r="D40" s="90">
        <v>1</v>
      </c>
      <c r="E40" s="90">
        <v>15</v>
      </c>
      <c r="F40" s="91">
        <f t="shared" si="0"/>
        <v>3000</v>
      </c>
      <c r="G40" s="98" t="s">
        <v>61</v>
      </c>
    </row>
    <row r="41" s="1" customFormat="1" ht="45.75" customHeight="1" spans="1:7">
      <c r="A41" s="87">
        <v>7</v>
      </c>
      <c r="B41" s="88" t="s">
        <v>62</v>
      </c>
      <c r="C41" s="99">
        <v>3500</v>
      </c>
      <c r="D41" s="90">
        <v>1</v>
      </c>
      <c r="E41" s="90">
        <v>1</v>
      </c>
      <c r="F41" s="91">
        <f t="shared" si="0"/>
        <v>3500</v>
      </c>
      <c r="G41" s="100" t="s">
        <v>63</v>
      </c>
    </row>
    <row r="42" s="1" customFormat="1" ht="47.25" customHeight="1" spans="1:7">
      <c r="A42" s="87">
        <v>8</v>
      </c>
      <c r="B42" s="101" t="s">
        <v>64</v>
      </c>
      <c r="C42" s="89">
        <v>80</v>
      </c>
      <c r="D42" s="90">
        <v>1</v>
      </c>
      <c r="E42" s="90">
        <v>54</v>
      </c>
      <c r="F42" s="91">
        <f t="shared" si="0"/>
        <v>4320</v>
      </c>
      <c r="G42" s="92" t="s">
        <v>65</v>
      </c>
    </row>
    <row r="43" s="1" customFormat="1" ht="41.25" customHeight="1" spans="1:7">
      <c r="A43" s="87">
        <v>9</v>
      </c>
      <c r="B43" s="88" t="s">
        <v>66</v>
      </c>
      <c r="C43" s="99">
        <v>10</v>
      </c>
      <c r="D43" s="90">
        <v>1</v>
      </c>
      <c r="E43" s="90">
        <v>100</v>
      </c>
      <c r="F43" s="91">
        <f t="shared" si="0"/>
        <v>1000</v>
      </c>
      <c r="G43" s="98" t="s">
        <v>67</v>
      </c>
    </row>
    <row r="44" s="1" customFormat="1" ht="41.25" customHeight="1" spans="1:7">
      <c r="A44" s="87">
        <v>10</v>
      </c>
      <c r="B44" s="102" t="s">
        <v>68</v>
      </c>
      <c r="C44" s="99">
        <v>3500</v>
      </c>
      <c r="D44" s="90">
        <v>1</v>
      </c>
      <c r="E44" s="90">
        <v>1</v>
      </c>
      <c r="F44" s="91">
        <f t="shared" si="0"/>
        <v>3500</v>
      </c>
      <c r="G44" s="98"/>
    </row>
    <row r="45" s="1" customFormat="1" ht="41.25" customHeight="1" spans="1:7">
      <c r="A45" s="87">
        <v>11</v>
      </c>
      <c r="B45" s="88" t="s">
        <v>69</v>
      </c>
      <c r="C45" s="99">
        <v>500</v>
      </c>
      <c r="D45" s="90">
        <v>1</v>
      </c>
      <c r="E45" s="90">
        <v>1</v>
      </c>
      <c r="F45" s="91">
        <f t="shared" si="0"/>
        <v>500</v>
      </c>
      <c r="G45" s="98" t="s">
        <v>70</v>
      </c>
    </row>
    <row r="46" s="1" customFormat="1" ht="41.25" customHeight="1" spans="1:7">
      <c r="A46" s="87">
        <v>13</v>
      </c>
      <c r="B46" s="88" t="s">
        <v>71</v>
      </c>
      <c r="C46" s="95">
        <v>1000</v>
      </c>
      <c r="D46" s="90">
        <v>1</v>
      </c>
      <c r="E46" s="90">
        <v>1</v>
      </c>
      <c r="F46" s="91">
        <f t="shared" si="0"/>
        <v>1000</v>
      </c>
      <c r="G46" s="98"/>
    </row>
    <row r="47" s="1" customFormat="1" ht="41.25" customHeight="1" spans="1:7">
      <c r="A47" s="87">
        <v>14</v>
      </c>
      <c r="B47" s="88" t="s">
        <v>72</v>
      </c>
      <c r="C47" s="95">
        <v>100</v>
      </c>
      <c r="D47" s="90">
        <v>1</v>
      </c>
      <c r="E47" s="90">
        <v>16</v>
      </c>
      <c r="F47" s="91">
        <f t="shared" si="0"/>
        <v>1600</v>
      </c>
      <c r="G47" s="98"/>
    </row>
    <row r="48" s="1" customFormat="1" ht="41.25" customHeight="1" spans="1:7">
      <c r="A48" s="87">
        <v>15</v>
      </c>
      <c r="B48" s="88" t="s">
        <v>73</v>
      </c>
      <c r="C48" s="95">
        <v>100</v>
      </c>
      <c r="D48" s="90">
        <v>1</v>
      </c>
      <c r="E48" s="90">
        <v>14</v>
      </c>
      <c r="F48" s="91">
        <f t="shared" si="0"/>
        <v>1400</v>
      </c>
      <c r="G48" s="98" t="s">
        <v>74</v>
      </c>
    </row>
    <row r="49" s="1" customFormat="1" ht="41.25" customHeight="1" spans="1:7">
      <c r="A49" s="87">
        <v>17</v>
      </c>
      <c r="B49" s="88" t="s">
        <v>75</v>
      </c>
      <c r="C49" s="95">
        <v>500</v>
      </c>
      <c r="D49" s="90">
        <v>1</v>
      </c>
      <c r="E49" s="90">
        <v>1</v>
      </c>
      <c r="F49" s="91">
        <f t="shared" ref="F49:F60" si="1">C49*D49*E49</f>
        <v>500</v>
      </c>
      <c r="G49" s="98"/>
    </row>
    <row r="50" s="1" customFormat="1" ht="41.25" customHeight="1" spans="1:7">
      <c r="A50" s="87">
        <v>18</v>
      </c>
      <c r="B50" s="103" t="s">
        <v>76</v>
      </c>
      <c r="C50" s="69">
        <v>500</v>
      </c>
      <c r="D50" s="104">
        <v>1</v>
      </c>
      <c r="E50" s="104">
        <v>8</v>
      </c>
      <c r="F50" s="91">
        <f t="shared" si="1"/>
        <v>4000</v>
      </c>
      <c r="G50" s="98"/>
    </row>
    <row r="51" s="1" customFormat="1" ht="41.25" customHeight="1" spans="1:7">
      <c r="A51" s="87">
        <v>19</v>
      </c>
      <c r="B51" s="105" t="s">
        <v>77</v>
      </c>
      <c r="C51" s="69">
        <v>500</v>
      </c>
      <c r="D51" s="104">
        <v>1</v>
      </c>
      <c r="E51" s="104">
        <v>4</v>
      </c>
      <c r="F51" s="91">
        <f t="shared" si="1"/>
        <v>2000</v>
      </c>
      <c r="G51" s="98"/>
    </row>
    <row r="52" s="1" customFormat="1" ht="41.25" customHeight="1" spans="1:7">
      <c r="A52" s="87">
        <v>20</v>
      </c>
      <c r="B52" s="103" t="s">
        <v>78</v>
      </c>
      <c r="C52" s="69">
        <v>500</v>
      </c>
      <c r="D52" s="104">
        <v>1</v>
      </c>
      <c r="E52" s="104">
        <v>4</v>
      </c>
      <c r="F52" s="91">
        <f t="shared" si="1"/>
        <v>2000</v>
      </c>
      <c r="G52" s="98"/>
    </row>
    <row r="53" ht="41.25" customHeight="1" spans="1:7">
      <c r="A53" s="87">
        <v>21</v>
      </c>
      <c r="B53" s="103" t="s">
        <v>79</v>
      </c>
      <c r="C53" s="69">
        <v>250</v>
      </c>
      <c r="D53" s="104">
        <v>1</v>
      </c>
      <c r="E53" s="104">
        <v>5</v>
      </c>
      <c r="F53" s="91">
        <f t="shared" si="1"/>
        <v>1250</v>
      </c>
      <c r="G53" s="98"/>
    </row>
    <row r="54" ht="41.25" customHeight="1" spans="1:7">
      <c r="A54" s="87">
        <v>22</v>
      </c>
      <c r="B54" s="103" t="s">
        <v>80</v>
      </c>
      <c r="C54" s="69">
        <v>500</v>
      </c>
      <c r="D54" s="104">
        <v>1</v>
      </c>
      <c r="E54" s="104">
        <v>1</v>
      </c>
      <c r="F54" s="91">
        <f t="shared" si="1"/>
        <v>500</v>
      </c>
      <c r="G54" s="98"/>
    </row>
    <row r="55" s="1" customFormat="1" ht="41.25" customHeight="1" spans="1:7">
      <c r="A55" s="87">
        <v>23</v>
      </c>
      <c r="B55" s="103" t="s">
        <v>81</v>
      </c>
      <c r="C55" s="69">
        <v>250</v>
      </c>
      <c r="D55" s="104">
        <v>1</v>
      </c>
      <c r="E55" s="104">
        <v>2</v>
      </c>
      <c r="F55" s="91">
        <f t="shared" si="1"/>
        <v>500</v>
      </c>
      <c r="G55" s="98"/>
    </row>
    <row r="56" s="1" customFormat="1" ht="41.25" customHeight="1" spans="1:7">
      <c r="A56" s="87">
        <v>24</v>
      </c>
      <c r="B56" s="103" t="s">
        <v>82</v>
      </c>
      <c r="C56" s="69">
        <v>250</v>
      </c>
      <c r="D56" s="104">
        <v>1</v>
      </c>
      <c r="E56" s="104">
        <v>1</v>
      </c>
      <c r="F56" s="91">
        <f t="shared" si="1"/>
        <v>250</v>
      </c>
      <c r="G56" s="98"/>
    </row>
    <row r="57" s="1" customFormat="1" ht="41.25" customHeight="1" spans="1:7">
      <c r="A57" s="87">
        <v>25</v>
      </c>
      <c r="B57" s="103" t="s">
        <v>83</v>
      </c>
      <c r="C57" s="69">
        <v>100</v>
      </c>
      <c r="D57" s="104">
        <v>1</v>
      </c>
      <c r="E57" s="104">
        <v>4</v>
      </c>
      <c r="F57" s="91">
        <f t="shared" si="1"/>
        <v>400</v>
      </c>
      <c r="G57" s="98"/>
    </row>
    <row r="58" s="1" customFormat="1" ht="41.25" customHeight="1" spans="1:7">
      <c r="A58" s="87">
        <v>26</v>
      </c>
      <c r="B58" s="103" t="s">
        <v>84</v>
      </c>
      <c r="C58" s="69">
        <v>300</v>
      </c>
      <c r="D58" s="104">
        <v>1</v>
      </c>
      <c r="E58" s="104">
        <v>2</v>
      </c>
      <c r="F58" s="91">
        <f t="shared" si="1"/>
        <v>600</v>
      </c>
      <c r="G58" s="98"/>
    </row>
    <row r="59" s="1" customFormat="1" ht="35.25" customHeight="1" spans="1:7">
      <c r="A59" s="87">
        <v>27</v>
      </c>
      <c r="B59" s="88" t="s">
        <v>85</v>
      </c>
      <c r="C59" s="69">
        <v>1200</v>
      </c>
      <c r="D59" s="90">
        <v>2</v>
      </c>
      <c r="E59" s="90">
        <v>1</v>
      </c>
      <c r="F59" s="91">
        <f t="shared" si="1"/>
        <v>2400</v>
      </c>
      <c r="G59" s="98"/>
    </row>
    <row r="60" s="2" customFormat="1" ht="30" customHeight="1" spans="1:7">
      <c r="A60" s="87">
        <v>28</v>
      </c>
      <c r="B60" s="88" t="s">
        <v>86</v>
      </c>
      <c r="C60" s="106">
        <v>250</v>
      </c>
      <c r="D60" s="90">
        <v>2</v>
      </c>
      <c r="E60" s="90">
        <v>10</v>
      </c>
      <c r="F60" s="91">
        <f t="shared" si="1"/>
        <v>5000</v>
      </c>
      <c r="G60" s="107" t="s">
        <v>87</v>
      </c>
    </row>
    <row r="61" ht="26.25" customHeight="1" spans="1:7">
      <c r="A61" s="75" t="s">
        <v>88</v>
      </c>
      <c r="B61" s="76"/>
      <c r="C61" s="76"/>
      <c r="D61" s="76"/>
      <c r="E61" s="76"/>
      <c r="F61" s="77">
        <f>SUM(F35:F60)</f>
        <v>73820</v>
      </c>
      <c r="G61" s="78"/>
    </row>
    <row r="62" ht="18.75" customHeight="1" spans="1:7">
      <c r="A62" s="108"/>
      <c r="B62" s="109"/>
      <c r="C62" s="109"/>
      <c r="D62" s="109"/>
      <c r="E62" s="109"/>
      <c r="F62" s="109"/>
      <c r="G62" s="110"/>
    </row>
    <row r="63" ht="32.25" customHeight="1" spans="1:7">
      <c r="A63" s="63" t="s">
        <v>89</v>
      </c>
      <c r="B63" s="64" t="s">
        <v>8</v>
      </c>
      <c r="C63" s="65" t="s">
        <v>33</v>
      </c>
      <c r="D63" s="64" t="s">
        <v>34</v>
      </c>
      <c r="E63" s="64" t="s">
        <v>35</v>
      </c>
      <c r="F63" s="65" t="s">
        <v>36</v>
      </c>
      <c r="G63" s="66" t="s">
        <v>11</v>
      </c>
    </row>
    <row r="64" ht="45" customHeight="1" spans="1:7">
      <c r="A64" s="87">
        <v>1</v>
      </c>
      <c r="B64" s="111" t="s">
        <v>90</v>
      </c>
      <c r="C64" s="112">
        <v>1500</v>
      </c>
      <c r="D64" s="104">
        <v>1</v>
      </c>
      <c r="E64" s="104">
        <v>2</v>
      </c>
      <c r="F64" s="91">
        <f>C64*D64*E64</f>
        <v>3000</v>
      </c>
      <c r="G64" s="113" t="s">
        <v>91</v>
      </c>
    </row>
    <row r="65" ht="28.5" customHeight="1" spans="1:7">
      <c r="A65" s="93">
        <v>3</v>
      </c>
      <c r="B65" s="114" t="s">
        <v>92</v>
      </c>
      <c r="C65" s="115">
        <v>800</v>
      </c>
      <c r="D65" s="70">
        <v>1</v>
      </c>
      <c r="E65" s="70">
        <v>6</v>
      </c>
      <c r="F65" s="97">
        <f>C65*D65*E65</f>
        <v>4800</v>
      </c>
      <c r="G65" s="85" t="s">
        <v>93</v>
      </c>
    </row>
    <row r="66" ht="26.25" customHeight="1" spans="1:7">
      <c r="A66" s="116" t="s">
        <v>89</v>
      </c>
      <c r="B66" s="117"/>
      <c r="C66" s="117"/>
      <c r="D66" s="117"/>
      <c r="E66" s="118"/>
      <c r="F66" s="77">
        <f>SUM(F64:F65)</f>
        <v>7800</v>
      </c>
      <c r="G66" s="78"/>
    </row>
    <row r="67" ht="18.75" customHeight="1" spans="1:7">
      <c r="A67" s="108"/>
      <c r="B67" s="109"/>
      <c r="C67" s="109"/>
      <c r="D67" s="109"/>
      <c r="E67" s="109"/>
      <c r="F67" s="109"/>
      <c r="G67" s="110"/>
    </row>
    <row r="68" ht="30" customHeight="1" spans="1:7">
      <c r="A68" s="63" t="s">
        <v>94</v>
      </c>
      <c r="B68" s="64" t="s">
        <v>8</v>
      </c>
      <c r="C68" s="65" t="s">
        <v>33</v>
      </c>
      <c r="D68" s="64" t="s">
        <v>34</v>
      </c>
      <c r="E68" s="64" t="s">
        <v>35</v>
      </c>
      <c r="F68" s="65" t="s">
        <v>36</v>
      </c>
      <c r="G68" s="66" t="s">
        <v>11</v>
      </c>
    </row>
    <row r="69" s="1" customFormat="1" ht="36.75" customHeight="1" spans="1:7">
      <c r="A69" s="87">
        <v>1</v>
      </c>
      <c r="B69" s="103" t="s">
        <v>95</v>
      </c>
      <c r="C69" s="119">
        <v>12</v>
      </c>
      <c r="D69" s="104">
        <v>1</v>
      </c>
      <c r="E69" s="70">
        <v>500</v>
      </c>
      <c r="F69" s="91">
        <f t="shared" ref="F69:F80" si="2">C69*D69*E69</f>
        <v>6000</v>
      </c>
      <c r="G69" s="113" t="s">
        <v>96</v>
      </c>
    </row>
    <row r="70" s="1" customFormat="1" ht="36.75" customHeight="1" spans="1:7">
      <c r="A70" s="87">
        <v>2</v>
      </c>
      <c r="B70" s="103" t="s">
        <v>97</v>
      </c>
      <c r="C70" s="119">
        <v>5000</v>
      </c>
      <c r="D70" s="104">
        <v>1</v>
      </c>
      <c r="E70" s="104">
        <v>1</v>
      </c>
      <c r="F70" s="91">
        <f t="shared" si="2"/>
        <v>5000</v>
      </c>
      <c r="G70" s="120" t="s">
        <v>98</v>
      </c>
    </row>
    <row r="71" s="1" customFormat="1" ht="36.75" customHeight="1" spans="1:7">
      <c r="A71" s="87">
        <v>3</v>
      </c>
      <c r="B71" s="121" t="s">
        <v>99</v>
      </c>
      <c r="C71" s="119">
        <v>500</v>
      </c>
      <c r="D71" s="104">
        <v>1</v>
      </c>
      <c r="E71" s="104">
        <v>1</v>
      </c>
      <c r="F71" s="91">
        <f t="shared" si="2"/>
        <v>500</v>
      </c>
      <c r="G71" s="120"/>
    </row>
    <row r="72" s="1" customFormat="1" ht="36.75" customHeight="1" spans="1:7">
      <c r="A72" s="87">
        <v>4</v>
      </c>
      <c r="B72" s="122" t="s">
        <v>100</v>
      </c>
      <c r="C72" s="99">
        <v>400</v>
      </c>
      <c r="D72" s="90">
        <v>1</v>
      </c>
      <c r="E72" s="90">
        <v>1</v>
      </c>
      <c r="F72" s="91">
        <f t="shared" si="2"/>
        <v>400</v>
      </c>
      <c r="G72" s="123" t="s">
        <v>101</v>
      </c>
    </row>
    <row r="73" s="1" customFormat="1" ht="36.75" customHeight="1" spans="1:7">
      <c r="A73" s="87">
        <v>5</v>
      </c>
      <c r="B73" s="122" t="s">
        <v>102</v>
      </c>
      <c r="C73" s="99">
        <v>400</v>
      </c>
      <c r="D73" s="90">
        <v>1</v>
      </c>
      <c r="E73" s="90">
        <v>1</v>
      </c>
      <c r="F73" s="91">
        <f t="shared" si="2"/>
        <v>400</v>
      </c>
      <c r="G73" s="123" t="s">
        <v>101</v>
      </c>
    </row>
    <row r="74" s="1" customFormat="1" ht="36.75" customHeight="1" spans="1:7">
      <c r="A74" s="87">
        <v>6</v>
      </c>
      <c r="B74" s="122" t="s">
        <v>103</v>
      </c>
      <c r="C74" s="99">
        <v>50</v>
      </c>
      <c r="D74" s="90">
        <v>1</v>
      </c>
      <c r="E74" s="90">
        <v>5</v>
      </c>
      <c r="F74" s="91">
        <f t="shared" si="2"/>
        <v>250</v>
      </c>
      <c r="G74" s="98" t="s">
        <v>104</v>
      </c>
    </row>
    <row r="75" s="1" customFormat="1" ht="36.75" customHeight="1" spans="1:7">
      <c r="A75" s="87">
        <v>7</v>
      </c>
      <c r="B75" s="124" t="s">
        <v>105</v>
      </c>
      <c r="C75" s="99">
        <v>0.5</v>
      </c>
      <c r="D75" s="90">
        <v>1</v>
      </c>
      <c r="E75" s="90">
        <v>500</v>
      </c>
      <c r="F75" s="91">
        <f t="shared" si="2"/>
        <v>250</v>
      </c>
      <c r="G75" s="98"/>
    </row>
    <row r="76" s="1" customFormat="1" ht="36.75" customHeight="1" spans="1:7">
      <c r="A76" s="87">
        <v>8</v>
      </c>
      <c r="B76" s="124" t="s">
        <v>106</v>
      </c>
      <c r="C76" s="99">
        <v>15</v>
      </c>
      <c r="D76" s="90">
        <v>1</v>
      </c>
      <c r="E76" s="90">
        <v>58</v>
      </c>
      <c r="F76" s="91">
        <f t="shared" si="2"/>
        <v>870</v>
      </c>
      <c r="G76" s="100" t="s">
        <v>107</v>
      </c>
    </row>
    <row r="77" s="1" customFormat="1" ht="36.75" customHeight="1" spans="1:7">
      <c r="A77" s="87">
        <v>9</v>
      </c>
      <c r="B77" s="124" t="s">
        <v>106</v>
      </c>
      <c r="C77" s="99">
        <v>36</v>
      </c>
      <c r="D77" s="90">
        <v>1</v>
      </c>
      <c r="E77" s="90">
        <v>46</v>
      </c>
      <c r="F77" s="91">
        <f t="shared" si="2"/>
        <v>1656</v>
      </c>
      <c r="G77" s="100" t="s">
        <v>108</v>
      </c>
    </row>
    <row r="78" s="1" customFormat="1" ht="36.75" customHeight="1" spans="1:7">
      <c r="A78" s="87">
        <v>10</v>
      </c>
      <c r="B78" s="124" t="s">
        <v>109</v>
      </c>
      <c r="C78" s="99">
        <f>4070-48</f>
        <v>4022</v>
      </c>
      <c r="D78" s="90">
        <v>1</v>
      </c>
      <c r="E78" s="90">
        <v>1</v>
      </c>
      <c r="F78" s="91">
        <f t="shared" si="2"/>
        <v>4022</v>
      </c>
      <c r="G78" s="100" t="s">
        <v>109</v>
      </c>
    </row>
    <row r="79" s="1" customFormat="1" ht="36.75" customHeight="1" spans="1:7">
      <c r="A79" s="87">
        <v>11</v>
      </c>
      <c r="B79" s="125" t="s">
        <v>110</v>
      </c>
      <c r="C79" s="119">
        <v>4</v>
      </c>
      <c r="D79" s="104">
        <v>1</v>
      </c>
      <c r="E79" s="104">
        <v>126</v>
      </c>
      <c r="F79" s="91">
        <f t="shared" si="2"/>
        <v>504</v>
      </c>
      <c r="G79" s="120" t="s">
        <v>111</v>
      </c>
    </row>
    <row r="80" s="1" customFormat="1" ht="36.75" customHeight="1" spans="1:7">
      <c r="A80" s="87">
        <v>12</v>
      </c>
      <c r="B80" s="125" t="s">
        <v>112</v>
      </c>
      <c r="C80" s="119">
        <v>361</v>
      </c>
      <c r="D80" s="104">
        <v>1</v>
      </c>
      <c r="E80" s="104">
        <v>1</v>
      </c>
      <c r="F80" s="91">
        <f t="shared" si="2"/>
        <v>361</v>
      </c>
      <c r="G80" s="120" t="s">
        <v>113</v>
      </c>
    </row>
    <row r="81" ht="30.75" customHeight="1" spans="1:7">
      <c r="A81" s="116" t="s">
        <v>94</v>
      </c>
      <c r="B81" s="117"/>
      <c r="C81" s="117"/>
      <c r="D81" s="117"/>
      <c r="E81" s="118"/>
      <c r="F81" s="77">
        <f>SUM(F69:F80)</f>
        <v>20213</v>
      </c>
      <c r="G81" s="78"/>
    </row>
    <row r="82" ht="21" customHeight="1" spans="1:7">
      <c r="A82" s="108"/>
      <c r="B82" s="109"/>
      <c r="C82" s="109"/>
      <c r="D82" s="109"/>
      <c r="E82" s="109"/>
      <c r="F82" s="109"/>
      <c r="G82" s="110"/>
    </row>
    <row r="83" ht="33" customHeight="1" spans="1:7">
      <c r="A83" s="63" t="s">
        <v>114</v>
      </c>
      <c r="B83" s="64" t="s">
        <v>8</v>
      </c>
      <c r="C83" s="65" t="s">
        <v>33</v>
      </c>
      <c r="D83" s="64" t="s">
        <v>34</v>
      </c>
      <c r="E83" s="64" t="s">
        <v>35</v>
      </c>
      <c r="F83" s="65" t="s">
        <v>36</v>
      </c>
      <c r="G83" s="66" t="s">
        <v>11</v>
      </c>
    </row>
    <row r="84" ht="39.75" customHeight="1" spans="1:7">
      <c r="A84" s="70">
        <v>1</v>
      </c>
      <c r="B84" s="111" t="s">
        <v>115</v>
      </c>
      <c r="C84" s="112">
        <v>0</v>
      </c>
      <c r="D84" s="104">
        <v>1</v>
      </c>
      <c r="E84" s="104">
        <v>4</v>
      </c>
      <c r="F84" s="91">
        <f>C84*D84*E84</f>
        <v>0</v>
      </c>
      <c r="G84" s="126"/>
    </row>
    <row r="85" ht="47.25" customHeight="1" spans="1:7">
      <c r="A85" s="70">
        <v>2</v>
      </c>
      <c r="B85" s="111" t="s">
        <v>116</v>
      </c>
      <c r="C85" s="112">
        <v>400</v>
      </c>
      <c r="D85" s="104">
        <v>1</v>
      </c>
      <c r="E85" s="104">
        <v>10</v>
      </c>
      <c r="F85" s="91">
        <f>C85*D85*E85</f>
        <v>4000</v>
      </c>
      <c r="G85" s="103"/>
    </row>
    <row r="86" ht="27" customHeight="1" spans="1:7">
      <c r="A86" s="116" t="s">
        <v>117</v>
      </c>
      <c r="B86" s="117"/>
      <c r="C86" s="117"/>
      <c r="D86" s="117"/>
      <c r="E86" s="118"/>
      <c r="F86" s="77">
        <f>SUM(F84:F85)</f>
        <v>4000</v>
      </c>
      <c r="G86" s="78"/>
    </row>
    <row r="87" ht="13.5" spans="1:7">
      <c r="A87" s="108"/>
      <c r="B87" s="109"/>
      <c r="C87" s="109"/>
      <c r="D87" s="109"/>
      <c r="E87" s="109"/>
      <c r="F87" s="109"/>
      <c r="G87" s="110"/>
    </row>
    <row r="88" ht="24.75" spans="1:7">
      <c r="A88" s="63" t="s">
        <v>118</v>
      </c>
      <c r="B88" s="64" t="s">
        <v>8</v>
      </c>
      <c r="C88" s="65" t="s">
        <v>33</v>
      </c>
      <c r="D88" s="64" t="s">
        <v>34</v>
      </c>
      <c r="E88" s="64" t="s">
        <v>35</v>
      </c>
      <c r="F88" s="65" t="s">
        <v>36</v>
      </c>
      <c r="G88" s="66" t="s">
        <v>11</v>
      </c>
    </row>
    <row r="89" ht="42.75" customHeight="1" spans="1:7">
      <c r="A89" s="127">
        <v>1</v>
      </c>
      <c r="B89" s="128" t="s">
        <v>119</v>
      </c>
      <c r="C89" s="129">
        <f>SUM(D11:E16)</f>
        <v>320105</v>
      </c>
      <c r="D89" s="130">
        <v>1</v>
      </c>
      <c r="E89" s="131">
        <v>0.1</v>
      </c>
      <c r="F89" s="132">
        <f>C89*D89*E89</f>
        <v>32010.5</v>
      </c>
      <c r="G89" s="133"/>
    </row>
    <row r="90" ht="25.5" customHeight="1" spans="1:7">
      <c r="A90" s="116" t="s">
        <v>120</v>
      </c>
      <c r="B90" s="117"/>
      <c r="C90" s="117"/>
      <c r="D90" s="117"/>
      <c r="E90" s="118"/>
      <c r="F90" s="77">
        <f>SUM(F88:F89)</f>
        <v>32010.5</v>
      </c>
      <c r="G90" s="78"/>
    </row>
    <row r="91" ht="13.5" spans="1:7">
      <c r="A91" s="86"/>
      <c r="B91" s="81"/>
      <c r="C91" s="81"/>
      <c r="D91" s="81"/>
      <c r="E91" s="81"/>
      <c r="F91" s="81"/>
      <c r="G91" s="82"/>
    </row>
    <row r="92" ht="24.75" spans="1:7">
      <c r="A92" s="63" t="s">
        <v>121</v>
      </c>
      <c r="B92" s="64" t="s">
        <v>8</v>
      </c>
      <c r="C92" s="65" t="s">
        <v>33</v>
      </c>
      <c r="D92" s="64" t="s">
        <v>34</v>
      </c>
      <c r="E92" s="64" t="s">
        <v>35</v>
      </c>
      <c r="F92" s="65" t="s">
        <v>36</v>
      </c>
      <c r="G92" s="66" t="s">
        <v>11</v>
      </c>
    </row>
    <row r="93" ht="25.5" spans="1:7">
      <c r="A93" s="93">
        <v>1</v>
      </c>
      <c r="B93" s="134" t="s">
        <v>122</v>
      </c>
      <c r="C93" s="135">
        <f>D18</f>
        <v>352115.5</v>
      </c>
      <c r="D93" s="70">
        <v>1</v>
      </c>
      <c r="E93" s="136">
        <v>0.06</v>
      </c>
      <c r="F93" s="97">
        <f>C93*D93*E93</f>
        <v>21126.93</v>
      </c>
      <c r="G93" s="137" t="s">
        <v>123</v>
      </c>
    </row>
    <row r="94" ht="27.75" customHeight="1" spans="1:7">
      <c r="A94" s="138" t="s">
        <v>124</v>
      </c>
      <c r="B94" s="139"/>
      <c r="C94" s="139"/>
      <c r="D94" s="139"/>
      <c r="E94" s="140"/>
      <c r="F94" s="141">
        <f>SUM(F92:F93)</f>
        <v>21126.93</v>
      </c>
      <c r="G94" s="142"/>
    </row>
  </sheetData>
  <sheetProtection insertRows="0" insertColumns="0" insertHyperlinks="0"/>
  <mergeCells count="40">
    <mergeCell ref="A1:G1"/>
    <mergeCell ref="B6:F6"/>
    <mergeCell ref="B7:G7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A18:C18"/>
    <mergeCell ref="D18:E18"/>
    <mergeCell ref="B19:C19"/>
    <mergeCell ref="D19:E19"/>
    <mergeCell ref="A20:C20"/>
    <mergeCell ref="D20:E20"/>
    <mergeCell ref="A26:E26"/>
    <mergeCell ref="A27:G27"/>
    <mergeCell ref="A32:E32"/>
    <mergeCell ref="A33:G33"/>
    <mergeCell ref="A61:E61"/>
    <mergeCell ref="A62:G62"/>
    <mergeCell ref="A66:E66"/>
    <mergeCell ref="A67:G67"/>
    <mergeCell ref="A81:E81"/>
    <mergeCell ref="A82:G82"/>
    <mergeCell ref="A86:E86"/>
    <mergeCell ref="A87:G87"/>
    <mergeCell ref="A90:E90"/>
    <mergeCell ref="A91:G91"/>
    <mergeCell ref="A94:E94"/>
  </mergeCells>
  <pageMargins left="0.699305555555556" right="0.699305555555556" top="0.75" bottom="0.75" header="0.3" footer="0.3"/>
  <pageSetup paperSize="9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沫沫~纞</cp:lastModifiedBy>
  <dcterms:created xsi:type="dcterms:W3CDTF">2016-07-20T09:34:00Z</dcterms:created>
  <dcterms:modified xsi:type="dcterms:W3CDTF">2018-05-08T13:29:27Z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