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</sheets>
  <calcPr calcId="125725"/>
</workbook>
</file>

<file path=xl/calcChain.xml><?xml version="1.0" encoding="utf-8"?>
<calcChain xmlns="http://schemas.openxmlformats.org/spreadsheetml/2006/main">
  <c r="F17" i="6"/>
  <c r="F16" l="1"/>
  <c r="F18" s="1"/>
  <c r="F25" l="1"/>
  <c r="F21"/>
  <c r="D9" l="1"/>
  <c r="F22"/>
  <c r="F26"/>
  <c r="D11" s="1"/>
  <c r="D10" l="1"/>
  <c r="C29"/>
  <c r="F29" l="1"/>
  <c r="C30" s="1"/>
  <c r="F30" s="1"/>
  <c r="F31" l="1"/>
  <c r="D12" s="1"/>
  <c r="D13" s="1"/>
</calcChain>
</file>

<file path=xl/sharedStrings.xml><?xml version="1.0" encoding="utf-8"?>
<sst xmlns="http://schemas.openxmlformats.org/spreadsheetml/2006/main" count="64" uniqueCount="41">
  <si>
    <t>Both in EN &amp; CN</t>
  </si>
  <si>
    <t>A</t>
    <phoneticPr fontId="6" type="noConversion"/>
  </si>
  <si>
    <t>B</t>
    <phoneticPr fontId="6" type="noConversion"/>
  </si>
  <si>
    <t>C</t>
    <phoneticPr fontId="6" type="noConversion"/>
  </si>
  <si>
    <t>D</t>
    <phoneticPr fontId="6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</si>
  <si>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</si>
  <si>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</si>
  <si>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</si>
  <si>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</si>
  <si>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6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</si>
  <si>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</si>
  <si>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</si>
  <si>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</si>
  <si>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</si>
  <si>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</si>
  <si>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</si>
  <si>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t>Agency Name:         China Comfort Travel Group CO., Ltd.</t>
    <phoneticPr fontId="6" type="noConversion"/>
  </si>
  <si>
    <t>Agency Address:   Rm1508, Ruichen Int'l Center, No.13 Nongzhanguan South Rd., Chaoyang District, Beijing, China.</t>
    <phoneticPr fontId="6" type="noConversion"/>
  </si>
  <si>
    <t>Contact Info.:           Zhonglan  +86-13910193620</t>
    <phoneticPr fontId="6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</si>
  <si>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1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</si>
  <si>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1" type="noConversion"/>
  </si>
  <si>
    <r>
      <t xml:space="preserve">A. Food &amp; Beverage
</t>
    </r>
    <r>
      <rPr>
        <b/>
        <sz val="10"/>
        <color indexed="9"/>
        <rFont val="宋体"/>
        <family val="3"/>
        <charset val="134"/>
      </rPr>
      <t>餐饮</t>
    </r>
    <phoneticPr fontId="21" type="noConversion"/>
  </si>
  <si>
    <r>
      <t xml:space="preserve"> Beverage
</t>
    </r>
    <r>
      <rPr>
        <sz val="10"/>
        <rFont val="宋体"/>
        <family val="3"/>
        <charset val="134"/>
      </rPr>
      <t>酒水</t>
    </r>
    <phoneticPr fontId="21" type="noConversion"/>
  </si>
  <si>
    <r>
      <t xml:space="preserve">Food
</t>
    </r>
    <r>
      <rPr>
        <sz val="10"/>
        <rFont val="宋体"/>
        <family val="3"/>
        <charset val="134"/>
      </rPr>
      <t>用餐</t>
    </r>
    <phoneticPr fontId="6" type="noConversion"/>
  </si>
  <si>
    <t>Project Date:             15th ,September,2017</t>
    <phoneticPr fontId="21" type="noConversion"/>
  </si>
  <si>
    <r>
      <t xml:space="preserve">A. Food &amp; Beverage
</t>
    </r>
    <r>
      <rPr>
        <b/>
        <sz val="10"/>
        <color indexed="8"/>
        <rFont val="宋体"/>
        <family val="3"/>
        <charset val="134"/>
      </rPr>
      <t>餐饮</t>
    </r>
    <phoneticPr fontId="6" type="noConversion"/>
  </si>
  <si>
    <r>
      <t xml:space="preserve">B. Teambuilding
</t>
    </r>
    <r>
      <rPr>
        <b/>
        <sz val="10"/>
        <color indexed="9"/>
        <rFont val="宋体"/>
        <family val="3"/>
        <charset val="134"/>
      </rPr>
      <t>团建</t>
    </r>
    <phoneticPr fontId="21" type="noConversion"/>
  </si>
  <si>
    <r>
      <t xml:space="preserve">Room Escape
</t>
    </r>
    <r>
      <rPr>
        <sz val="10"/>
        <rFont val="宋体"/>
        <family val="3"/>
        <charset val="134"/>
      </rPr>
      <t>密室逃脱</t>
    </r>
    <phoneticPr fontId="6" type="noConversion"/>
  </si>
  <si>
    <r>
      <t xml:space="preserve">B. Teambuilding
</t>
    </r>
    <r>
      <rPr>
        <b/>
        <sz val="10"/>
        <color indexed="8"/>
        <rFont val="宋体"/>
        <family val="3"/>
        <charset val="134"/>
      </rPr>
      <t>团建</t>
    </r>
    <phoneticPr fontId="6" type="noConversion"/>
  </si>
  <si>
    <r>
      <t xml:space="preserve"> Teambuilding
</t>
    </r>
    <r>
      <rPr>
        <b/>
        <sz val="10"/>
        <color indexed="8"/>
        <rFont val="宋体"/>
        <family val="3"/>
        <charset val="134"/>
      </rPr>
      <t>团建</t>
    </r>
    <phoneticPr fontId="6" type="noConversion"/>
  </si>
  <si>
    <r>
      <t xml:space="preserve">C. Awards
</t>
    </r>
    <r>
      <rPr>
        <b/>
        <sz val="10"/>
        <color indexed="9"/>
        <rFont val="宋体"/>
        <family val="3"/>
        <charset val="134"/>
      </rPr>
      <t>奖品</t>
    </r>
    <phoneticPr fontId="21" type="noConversion"/>
  </si>
  <si>
    <r>
      <t xml:space="preserve">C. Awards
</t>
    </r>
    <r>
      <rPr>
        <b/>
        <sz val="10"/>
        <color indexed="8"/>
        <rFont val="宋体"/>
        <family val="3"/>
        <charset val="134"/>
      </rPr>
      <t>奖品</t>
    </r>
    <phoneticPr fontId="21" type="noConversion"/>
  </si>
  <si>
    <r>
      <t xml:space="preserve">Awards
</t>
    </r>
    <r>
      <rPr>
        <b/>
        <sz val="10"/>
        <color indexed="8"/>
        <rFont val="宋体"/>
        <family val="3"/>
        <charset val="134"/>
      </rPr>
      <t>奖品</t>
    </r>
    <phoneticPr fontId="21" type="noConversion"/>
  </si>
  <si>
    <r>
      <t xml:space="preserve">Awards
</t>
    </r>
    <r>
      <rPr>
        <sz val="10"/>
        <rFont val="宋体"/>
        <family val="3"/>
        <charset val="134"/>
      </rPr>
      <t>奖品</t>
    </r>
    <phoneticPr fontId="21" type="noConversion"/>
  </si>
  <si>
    <r>
      <t xml:space="preserve">D. Business Tax
</t>
    </r>
    <r>
      <rPr>
        <b/>
        <sz val="10"/>
        <color indexed="9"/>
        <rFont val="宋体"/>
        <family val="3"/>
        <charset val="134"/>
      </rPr>
      <t>税金</t>
    </r>
    <phoneticPr fontId="6" type="noConversion"/>
  </si>
  <si>
    <r>
      <t xml:space="preserve">D. VAT Tax
</t>
    </r>
    <r>
      <rPr>
        <b/>
        <sz val="10"/>
        <rFont val="宋体"/>
        <family val="3"/>
        <charset val="134"/>
      </rPr>
      <t>税金</t>
    </r>
    <phoneticPr fontId="21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</si>
  <si>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宝马中国培训学院</t>
    </r>
    <r>
      <rPr>
        <sz val="12"/>
        <color indexed="8"/>
        <rFont val="BMWTypeCondensedRegular"/>
        <family val="2"/>
      </rPr>
      <t xml:space="preserve"> </t>
    </r>
    <r>
      <rPr>
        <sz val="12"/>
        <color indexed="8"/>
        <rFont val="宋体"/>
        <family val="3"/>
        <charset val="134"/>
      </rPr>
      <t>团队建设</t>
    </r>
    <phoneticPr fontId="6" type="noConversion"/>
  </si>
  <si>
    <r>
      <t xml:space="preserve">Service fees8%
</t>
    </r>
    <r>
      <rPr>
        <sz val="10"/>
        <rFont val="宋体"/>
        <family val="3"/>
        <charset val="134"/>
      </rPr>
      <t>服务费</t>
    </r>
    <r>
      <rPr>
        <sz val="10"/>
        <rFont val="BMWTypeCondensedRegular"/>
        <family val="2"/>
      </rPr>
      <t xml:space="preserve"> 8%</t>
    </r>
    <phoneticPr fontId="6" type="noConversion"/>
  </si>
  <si>
    <r>
      <t xml:space="preserve">tax6%
</t>
    </r>
    <r>
      <rPr>
        <sz val="10"/>
        <rFont val="宋体"/>
        <family val="3"/>
        <charset val="134"/>
      </rPr>
      <t>税金</t>
    </r>
    <r>
      <rPr>
        <sz val="10"/>
        <rFont val="BMWTypeCondensedRegular"/>
        <family val="2"/>
      </rPr>
      <t>6%</t>
    </r>
    <phoneticPr fontId="6" type="noConversion"/>
  </si>
  <si>
    <r>
      <t xml:space="preserve">Service fees6%
</t>
    </r>
    <r>
      <rPr>
        <sz val="10"/>
        <rFont val="宋体"/>
        <family val="3"/>
        <charset val="134"/>
      </rPr>
      <t>服务费</t>
    </r>
    <r>
      <rPr>
        <sz val="10"/>
        <rFont val="BMWTypeCondensedRegular"/>
        <family val="2"/>
      </rPr>
      <t xml:space="preserve"> 6%</t>
    </r>
    <phoneticPr fontId="6" type="noConversion"/>
  </si>
  <si>
    <r>
      <t xml:space="preserve">Service fees 8%
</t>
    </r>
    <r>
      <rPr>
        <sz val="10"/>
        <rFont val="宋体"/>
        <family val="3"/>
        <charset val="134"/>
      </rPr>
      <t>服务费</t>
    </r>
    <r>
      <rPr>
        <sz val="10"/>
        <rFont val="BMWTypeCondensedRegular"/>
        <family val="2"/>
      </rPr>
      <t xml:space="preserve"> 8%          </t>
    </r>
    <phoneticPr fontId="6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</si>
</sst>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>
      <alignment vertical="center"/>
    </xf>
    <xf numFmtId="177" fontId="4" fillId="3" borderId="1" xfId="3" applyNumberFormat="1" applyFont="1" applyFill="1" applyBorder="1" applyAlignment="1">
      <alignment horizontal="left" vertical="center"/>
    </xf>
    <xf numFmtId="177" fontId="4" fillId="3" borderId="0" xfId="3" applyNumberFormat="1" applyFont="1" applyFill="1" applyBorder="1" applyAlignment="1">
      <alignment horizontal="left" vertical="center"/>
    </xf>
    <xf numFmtId="178" fontId="4" fillId="3" borderId="0" xfId="3" applyNumberFormat="1" applyFont="1" applyFill="1" applyBorder="1" applyAlignment="1">
      <alignment horizontal="center" vertical="center"/>
    </xf>
    <xf numFmtId="178" fontId="4" fillId="3" borderId="0" xfId="3" applyNumberFormat="1" applyFont="1" applyFill="1" applyBorder="1" applyAlignment="1">
      <alignment horizontal="left" vertical="center"/>
    </xf>
    <xf numFmtId="177" fontId="4" fillId="3" borderId="2" xfId="3" applyNumberFormat="1" applyFont="1" applyFill="1" applyBorder="1" applyAlignment="1">
      <alignment horizontal="left" vertical="center"/>
    </xf>
    <xf numFmtId="0" fontId="11" fillId="4" borderId="3" xfId="2" applyFont="1" applyFill="1" applyBorder="1" applyAlignment="1">
      <alignment horizontal="center" vertical="center" wrapText="1"/>
    </xf>
    <xf numFmtId="178" fontId="11" fillId="4" borderId="4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8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8" fontId="8" fillId="2" borderId="0" xfId="0" applyNumberFormat="1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center" vertical="center"/>
    </xf>
    <xf numFmtId="178" fontId="15" fillId="0" borderId="4" xfId="2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178" fontId="7" fillId="5" borderId="4" xfId="2" applyNumberFormat="1" applyFont="1" applyFill="1" applyBorder="1" applyAlignment="1">
      <alignment horizontal="right" vertical="center" wrapText="1"/>
    </xf>
    <xf numFmtId="40" fontId="7" fillId="5" borderId="5" xfId="2" applyNumberFormat="1" applyFont="1" applyFill="1" applyBorder="1" applyAlignment="1">
      <alignment horizontal="right" vertical="center" wrapText="1"/>
    </xf>
    <xf numFmtId="0" fontId="15" fillId="0" borderId="4" xfId="2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178" fontId="5" fillId="0" borderId="0" xfId="0" applyNumberFormat="1" applyFont="1">
      <alignment vertical="center"/>
    </xf>
    <xf numFmtId="0" fontId="15" fillId="0" borderId="3" xfId="2" applyFont="1" applyFill="1" applyBorder="1" applyAlignment="1">
      <alignment horizontal="center" vertical="center" wrapText="1"/>
    </xf>
    <xf numFmtId="177" fontId="15" fillId="0" borderId="4" xfId="3" applyNumberFormat="1" applyFont="1" applyFill="1" applyBorder="1" applyAlignment="1">
      <alignment vertical="center" wrapText="1"/>
    </xf>
    <xf numFmtId="9" fontId="15" fillId="0" borderId="4" xfId="2" applyNumberFormat="1" applyFont="1" applyFill="1" applyBorder="1" applyAlignment="1">
      <alignment horizontal="center" vertical="center" wrapText="1"/>
    </xf>
    <xf numFmtId="178" fontId="15" fillId="0" borderId="4" xfId="2" applyNumberFormat="1" applyFont="1" applyFill="1" applyBorder="1" applyAlignment="1">
      <alignment horizontal="right" vertical="center" wrapText="1"/>
    </xf>
    <xf numFmtId="178" fontId="19" fillId="5" borderId="7" xfId="2" applyNumberFormat="1" applyFont="1" applyFill="1" applyBorder="1" applyAlignment="1">
      <alignment horizontal="right" vertical="center" wrapText="1"/>
    </xf>
    <xf numFmtId="40" fontId="19" fillId="5" borderId="8" xfId="2" applyNumberFormat="1" applyFont="1" applyFill="1" applyBorder="1" applyAlignment="1">
      <alignment horizontal="right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/>
    </xf>
    <xf numFmtId="0" fontId="11" fillId="4" borderId="3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/>
      <protection locked="0"/>
    </xf>
    <xf numFmtId="178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Protection="1">
      <alignment vertical="center"/>
      <protection locked="0"/>
    </xf>
    <xf numFmtId="178" fontId="11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1" fillId="4" borderId="5" xfId="2" applyFont="1" applyFill="1" applyBorder="1" applyAlignment="1" applyProtection="1">
      <alignment horizontal="center" vertical="center" wrapText="1"/>
      <protection locked="0"/>
    </xf>
    <xf numFmtId="178" fontId="7" fillId="0" borderId="4" xfId="5" applyNumberFormat="1" applyFont="1" applyBorder="1" applyAlignment="1" applyProtection="1">
      <alignment vertical="center" wrapText="1"/>
      <protection locked="0"/>
    </xf>
    <xf numFmtId="177" fontId="8" fillId="0" borderId="5" xfId="3" applyNumberFormat="1" applyFont="1" applyBorder="1" applyAlignment="1" applyProtection="1">
      <alignment vertical="center" wrapText="1"/>
      <protection locked="0"/>
    </xf>
    <xf numFmtId="178" fontId="7" fillId="5" borderId="4" xfId="2" applyNumberFormat="1" applyFont="1" applyFill="1" applyBorder="1" applyAlignment="1" applyProtection="1">
      <alignment vertical="center" wrapText="1"/>
      <protection locked="0"/>
    </xf>
    <xf numFmtId="176" fontId="7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7" fillId="5" borderId="5" xfId="2" applyNumberFormat="1" applyFont="1" applyFill="1" applyBorder="1" applyAlignment="1">
      <alignment horizontal="right" vertical="center" wrapText="1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0" fontId="22" fillId="0" borderId="0" xfId="4" applyNumberFormat="1" applyFont="1" applyFill="1" applyBorder="1" applyAlignment="1" applyProtection="1">
      <alignment horizontal="left" vertical="center"/>
      <protection locked="0"/>
    </xf>
    <xf numFmtId="178" fontId="22" fillId="3" borderId="0" xfId="0" applyNumberFormat="1" applyFont="1" applyFill="1" applyBorder="1" applyAlignment="1" applyProtection="1">
      <alignment horizontal="center" vertical="center"/>
      <protection locked="0"/>
    </xf>
    <xf numFmtId="0" fontId="22" fillId="3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2" xfId="0" applyNumberFormat="1" applyFont="1" applyBorder="1" applyProtection="1">
      <alignment vertical="center"/>
      <protection locked="0"/>
    </xf>
    <xf numFmtId="0" fontId="22" fillId="3" borderId="2" xfId="0" applyNumberFormat="1" applyFont="1" applyFill="1" applyBorder="1" applyAlignment="1" applyProtection="1">
      <alignment vertical="center" wrapText="1"/>
      <protection locked="0"/>
    </xf>
    <xf numFmtId="0" fontId="22" fillId="3" borderId="0" xfId="4" applyNumberFormat="1" applyFont="1" applyFill="1" applyBorder="1" applyAlignment="1" applyProtection="1">
      <alignment horizontal="left" vertical="center"/>
      <protection locked="0"/>
    </xf>
    <xf numFmtId="0" fontId="22" fillId="3" borderId="0" xfId="0" applyNumberFormat="1" applyFont="1" applyFill="1" applyBorder="1" applyAlignment="1" applyProtection="1">
      <alignment vertical="center" wrapText="1"/>
      <protection locked="0"/>
    </xf>
    <xf numFmtId="178" fontId="22" fillId="3" borderId="0" xfId="0" applyNumberFormat="1" applyFont="1" applyFill="1" applyBorder="1" applyAlignment="1" applyProtection="1">
      <alignment vertical="center" wrapText="1"/>
      <protection locked="0"/>
    </xf>
    <xf numFmtId="0" fontId="15" fillId="0" borderId="4" xfId="1" applyFont="1" applyFill="1" applyBorder="1" applyAlignment="1">
      <alignment horizontal="left" vertical="center" wrapText="1"/>
    </xf>
    <xf numFmtId="178" fontId="1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2" applyNumberFormat="1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left" vertical="center" wrapText="1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Fill="1">
      <alignment vertical="center"/>
    </xf>
    <xf numFmtId="0" fontId="5" fillId="0" borderId="0" xfId="0" applyFont="1" applyFill="1">
      <alignment vertical="center"/>
    </xf>
    <xf numFmtId="177" fontId="19" fillId="6" borderId="15" xfId="3" applyNumberFormat="1" applyFont="1" applyFill="1" applyBorder="1" applyAlignment="1">
      <alignment vertical="center" wrapText="1"/>
    </xf>
    <xf numFmtId="177" fontId="19" fillId="6" borderId="16" xfId="3" applyNumberFormat="1" applyFont="1" applyFill="1" applyBorder="1" applyAlignment="1">
      <alignment vertical="center" wrapText="1"/>
    </xf>
    <xf numFmtId="177" fontId="19" fillId="6" borderId="17" xfId="3" applyNumberFormat="1" applyFont="1" applyFill="1" applyBorder="1" applyAlignment="1">
      <alignment vertical="center" wrapText="1"/>
    </xf>
    <xf numFmtId="177" fontId="7" fillId="0" borderId="6" xfId="3" applyNumberFormat="1" applyFont="1" applyBorder="1" applyAlignment="1" applyProtection="1">
      <alignment horizontal="left" vertical="center" wrapText="1"/>
    </xf>
    <xf numFmtId="177" fontId="7" fillId="0" borderId="12" xfId="3" applyNumberFormat="1" applyFont="1" applyBorder="1" applyAlignment="1" applyProtection="1">
      <alignment horizontal="left" vertical="center" wrapText="1"/>
    </xf>
    <xf numFmtId="40" fontId="8" fillId="2" borderId="13" xfId="5" applyNumberFormat="1" applyFont="1" applyFill="1" applyBorder="1" applyAlignment="1" applyProtection="1">
      <alignment horizontal="right" vertical="center" wrapText="1"/>
    </xf>
    <xf numFmtId="40" fontId="8" fillId="2" borderId="14" xfId="5" applyNumberFormat="1" applyFont="1" applyFill="1" applyBorder="1" applyAlignment="1" applyProtection="1">
      <alignment horizontal="right" vertical="center" wrapText="1"/>
    </xf>
    <xf numFmtId="177" fontId="7" fillId="6" borderId="3" xfId="3" applyNumberFormat="1" applyFont="1" applyFill="1" applyBorder="1" applyAlignment="1" applyProtection="1">
      <alignment horizontal="center" vertical="center" wrapText="1"/>
    </xf>
    <xf numFmtId="177" fontId="7" fillId="6" borderId="4" xfId="3" applyNumberFormat="1" applyFont="1" applyFill="1" applyBorder="1" applyAlignment="1" applyProtection="1">
      <alignment horizontal="center" vertical="center"/>
    </xf>
    <xf numFmtId="40" fontId="7" fillId="5" borderId="6" xfId="6" applyNumberFormat="1" applyFont="1" applyFill="1" applyBorder="1" applyAlignment="1" applyProtection="1">
      <alignment horizontal="right" vertical="center" wrapText="1"/>
    </xf>
    <xf numFmtId="40" fontId="7" fillId="5" borderId="12" xfId="6" applyNumberFormat="1" applyFont="1" applyFill="1" applyBorder="1" applyAlignment="1" applyProtection="1">
      <alignment horizontal="right" vertical="center" wrapText="1"/>
    </xf>
    <xf numFmtId="177" fontId="7" fillId="6" borderId="3" xfId="3" applyNumberFormat="1" applyFont="1" applyFill="1" applyBorder="1" applyAlignment="1">
      <alignment vertical="center" wrapText="1"/>
    </xf>
    <xf numFmtId="177" fontId="7" fillId="6" borderId="4" xfId="3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177" fontId="7" fillId="0" borderId="6" xfId="3" applyNumberFormat="1" applyFont="1" applyFill="1" applyBorder="1" applyAlignment="1" applyProtection="1">
      <alignment horizontal="left" vertical="center" wrapText="1"/>
    </xf>
    <xf numFmtId="177" fontId="7" fillId="0" borderId="12" xfId="3" applyNumberFormat="1" applyFont="1" applyFill="1" applyBorder="1" applyAlignment="1" applyProtection="1">
      <alignment horizontal="left" vertical="center" wrapText="1"/>
    </xf>
    <xf numFmtId="40" fontId="8" fillId="0" borderId="13" xfId="5" applyNumberFormat="1" applyFont="1" applyFill="1" applyBorder="1" applyAlignment="1" applyProtection="1">
      <alignment horizontal="right" vertical="center" wrapText="1"/>
    </xf>
    <xf numFmtId="40" fontId="8" fillId="0" borderId="14" xfId="5" applyNumberFormat="1" applyFont="1" applyFill="1" applyBorder="1" applyAlignment="1" applyProtection="1">
      <alignment horizontal="right" vertical="center" wrapText="1"/>
    </xf>
    <xf numFmtId="177" fontId="2" fillId="3" borderId="9" xfId="3" applyNumberFormat="1" applyFont="1" applyFill="1" applyBorder="1" applyAlignment="1">
      <alignment horizontal="left" vertical="center"/>
    </xf>
    <xf numFmtId="177" fontId="4" fillId="3" borderId="10" xfId="3" applyNumberFormat="1" applyFont="1" applyFill="1" applyBorder="1" applyAlignment="1">
      <alignment horizontal="left" vertical="center"/>
    </xf>
    <xf numFmtId="177" fontId="4" fillId="3" borderId="11" xfId="3" applyNumberFormat="1" applyFont="1" applyFill="1" applyBorder="1" applyAlignment="1">
      <alignment horizontal="left" vertical="center"/>
    </xf>
    <xf numFmtId="0" fontId="2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0" fontId="22" fillId="3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4" xfId="2" applyFont="1" applyFill="1" applyBorder="1" applyAlignment="1" applyProtection="1">
      <alignment horizontal="center" vertical="center" wrapText="1"/>
    </xf>
  </cellXfs>
  <cellStyles count="7">
    <cellStyle name="Normal 2" xfId="1"/>
    <cellStyle name="Normal_Sheet1" xfId="2"/>
    <cellStyle name="常规" xfId="0" builtinId="0"/>
    <cellStyle name="常规 14" xfId="3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1"/>
  <sheetViews>
    <sheetView tabSelected="1" zoomScale="80" zoomScaleNormal="80" workbookViewId="0">
      <selection activeCell="I9" sqref="I9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32.375" style="1" customWidth="1"/>
    <col min="8" max="16384" width="11" style="1"/>
  </cols>
  <sheetData>
    <row r="1" spans="1:7" ht="20.100000000000001" customHeight="1">
      <c r="A1" s="80" t="s">
        <v>0</v>
      </c>
      <c r="B1" s="81"/>
      <c r="C1" s="81"/>
      <c r="D1" s="81"/>
      <c r="E1" s="81"/>
      <c r="F1" s="81"/>
      <c r="G1" s="82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57" t="s">
        <v>36</v>
      </c>
      <c r="C3" s="34"/>
      <c r="D3" s="33"/>
      <c r="E3" s="35"/>
      <c r="F3" s="34"/>
      <c r="G3" s="36"/>
    </row>
    <row r="4" spans="1:7" ht="20.100000000000001" customHeight="1">
      <c r="A4" s="30"/>
      <c r="B4" s="45" t="s">
        <v>24</v>
      </c>
      <c r="C4" s="46"/>
      <c r="D4" s="44"/>
      <c r="E4" s="47"/>
      <c r="F4" s="46"/>
      <c r="G4" s="48"/>
    </row>
    <row r="5" spans="1:7" ht="20.100000000000001" customHeight="1">
      <c r="A5" s="30"/>
      <c r="B5" s="83" t="s">
        <v>16</v>
      </c>
      <c r="C5" s="83"/>
      <c r="D5" s="83"/>
      <c r="E5" s="83"/>
      <c r="F5" s="83"/>
      <c r="G5" s="49"/>
    </row>
    <row r="6" spans="1:7" ht="20.100000000000001" customHeight="1">
      <c r="A6" s="30"/>
      <c r="B6" s="83" t="s">
        <v>17</v>
      </c>
      <c r="C6" s="84"/>
      <c r="D6" s="84"/>
      <c r="E6" s="84"/>
      <c r="F6" s="84"/>
      <c r="G6" s="85"/>
    </row>
    <row r="7" spans="1:7" ht="20.100000000000001" customHeight="1">
      <c r="A7" s="30"/>
      <c r="B7" s="50" t="s">
        <v>18</v>
      </c>
      <c r="C7" s="46"/>
      <c r="D7" s="51"/>
      <c r="E7" s="51"/>
      <c r="F7" s="52"/>
      <c r="G7" s="49"/>
    </row>
    <row r="8" spans="1:7" ht="32.1" customHeight="1">
      <c r="A8" s="31"/>
      <c r="B8" s="86" t="s">
        <v>5</v>
      </c>
      <c r="C8" s="86"/>
      <c r="D8" s="86" t="s">
        <v>6</v>
      </c>
      <c r="E8" s="86"/>
      <c r="F8" s="37" t="s">
        <v>7</v>
      </c>
      <c r="G8" s="38" t="s">
        <v>8</v>
      </c>
    </row>
    <row r="9" spans="1:7" ht="32.1" customHeight="1">
      <c r="A9" s="32" t="s">
        <v>1</v>
      </c>
      <c r="B9" s="76" t="s">
        <v>19</v>
      </c>
      <c r="C9" s="77"/>
      <c r="D9" s="78">
        <f>F18</f>
        <v>10640</v>
      </c>
      <c r="E9" s="79"/>
      <c r="F9" s="39"/>
      <c r="G9" s="40"/>
    </row>
    <row r="10" spans="1:7" ht="32.1" customHeight="1">
      <c r="A10" s="32" t="s">
        <v>2</v>
      </c>
      <c r="B10" s="76" t="s">
        <v>29</v>
      </c>
      <c r="C10" s="77"/>
      <c r="D10" s="78">
        <f>F22</f>
        <v>8046</v>
      </c>
      <c r="E10" s="79"/>
      <c r="F10" s="39"/>
      <c r="G10" s="40"/>
    </row>
    <row r="11" spans="1:7" ht="32.1" customHeight="1">
      <c r="A11" s="32" t="s">
        <v>3</v>
      </c>
      <c r="B11" s="76" t="s">
        <v>32</v>
      </c>
      <c r="C11" s="77"/>
      <c r="D11" s="78">
        <f>F26</f>
        <v>2278.36</v>
      </c>
      <c r="E11" s="79"/>
      <c r="F11" s="39"/>
      <c r="G11" s="40"/>
    </row>
    <row r="12" spans="1:7" ht="32.1" customHeight="1">
      <c r="A12" s="32" t="s">
        <v>4</v>
      </c>
      <c r="B12" s="63" t="s">
        <v>15</v>
      </c>
      <c r="C12" s="64"/>
      <c r="D12" s="65">
        <f>F31</f>
        <v>3035.6393280000002</v>
      </c>
      <c r="E12" s="66"/>
      <c r="F12" s="39"/>
      <c r="G12" s="40" t="s">
        <v>9</v>
      </c>
    </row>
    <row r="13" spans="1:7" ht="32.1" customHeight="1">
      <c r="A13" s="67" t="s">
        <v>10</v>
      </c>
      <c r="B13" s="68"/>
      <c r="C13" s="68"/>
      <c r="D13" s="69">
        <f>SUM(D9:E12)</f>
        <v>23999.999328000002</v>
      </c>
      <c r="E13" s="70"/>
      <c r="F13" s="41"/>
      <c r="G13" s="42"/>
    </row>
    <row r="14" spans="1:7" ht="20.100000000000001" customHeight="1">
      <c r="A14" s="10"/>
      <c r="B14" s="11"/>
      <c r="C14" s="12"/>
      <c r="D14" s="11"/>
      <c r="E14" s="13"/>
      <c r="F14" s="14"/>
      <c r="G14" s="15"/>
    </row>
    <row r="15" spans="1:7" ht="32.1" customHeight="1">
      <c r="A15" s="7" t="s">
        <v>21</v>
      </c>
      <c r="B15" s="29" t="s">
        <v>5</v>
      </c>
      <c r="C15" s="8" t="s">
        <v>11</v>
      </c>
      <c r="D15" s="29" t="s">
        <v>12</v>
      </c>
      <c r="E15" s="29" t="s">
        <v>13</v>
      </c>
      <c r="F15" s="8" t="s">
        <v>14</v>
      </c>
      <c r="G15" s="9" t="s">
        <v>8</v>
      </c>
    </row>
    <row r="16" spans="1:7" s="17" customFormat="1" ht="32.1" customHeight="1">
      <c r="A16" s="23">
        <v>1</v>
      </c>
      <c r="B16" s="53" t="s">
        <v>23</v>
      </c>
      <c r="C16" s="54">
        <v>320</v>
      </c>
      <c r="D16" s="55">
        <v>1</v>
      </c>
      <c r="E16" s="55">
        <v>27</v>
      </c>
      <c r="F16" s="26">
        <f>C16*D16*E16</f>
        <v>8640</v>
      </c>
      <c r="G16" s="53" t="s">
        <v>23</v>
      </c>
    </row>
    <row r="17" spans="1:7" s="17" customFormat="1" ht="32.1" customHeight="1">
      <c r="A17" s="23">
        <v>2</v>
      </c>
      <c r="B17" s="53" t="s">
        <v>22</v>
      </c>
      <c r="C17" s="54">
        <v>2000</v>
      </c>
      <c r="D17" s="55">
        <v>1</v>
      </c>
      <c r="E17" s="55">
        <v>1</v>
      </c>
      <c r="F17" s="26">
        <f>C17*D17*E17</f>
        <v>2000</v>
      </c>
      <c r="G17" s="53" t="s">
        <v>22</v>
      </c>
    </row>
    <row r="18" spans="1:7" ht="32.1" customHeight="1">
      <c r="A18" s="71" t="s">
        <v>25</v>
      </c>
      <c r="B18" s="72"/>
      <c r="C18" s="72"/>
      <c r="D18" s="72"/>
      <c r="E18" s="72"/>
      <c r="F18" s="18">
        <f>SUM(F16:F17)</f>
        <v>10640</v>
      </c>
      <c r="G18" s="43"/>
    </row>
    <row r="19" spans="1:7" ht="20.100000000000001" customHeight="1">
      <c r="A19" s="10"/>
      <c r="B19" s="11"/>
      <c r="C19" s="12"/>
      <c r="D19" s="11"/>
      <c r="E19" s="13"/>
      <c r="F19" s="14"/>
      <c r="G19" s="15"/>
    </row>
    <row r="20" spans="1:7" ht="32.1" customHeight="1">
      <c r="A20" s="7" t="s">
        <v>26</v>
      </c>
      <c r="B20" s="29" t="s">
        <v>5</v>
      </c>
      <c r="C20" s="8" t="s">
        <v>11</v>
      </c>
      <c r="D20" s="29" t="s">
        <v>12</v>
      </c>
      <c r="E20" s="29" t="s">
        <v>13</v>
      </c>
      <c r="F20" s="8" t="s">
        <v>14</v>
      </c>
      <c r="G20" s="9" t="s">
        <v>8</v>
      </c>
    </row>
    <row r="21" spans="1:7" s="58" customFormat="1" ht="32.1" customHeight="1">
      <c r="A21" s="23">
        <v>1</v>
      </c>
      <c r="B21" s="53" t="s">
        <v>27</v>
      </c>
      <c r="C21" s="54">
        <v>298</v>
      </c>
      <c r="D21" s="55">
        <v>1</v>
      </c>
      <c r="E21" s="55">
        <v>27</v>
      </c>
      <c r="F21" s="26">
        <f>C21*D21*E21</f>
        <v>8046</v>
      </c>
      <c r="G21" s="53" t="s">
        <v>27</v>
      </c>
    </row>
    <row r="22" spans="1:7" ht="32.1" customHeight="1">
      <c r="A22" s="71" t="s">
        <v>28</v>
      </c>
      <c r="B22" s="72"/>
      <c r="C22" s="72"/>
      <c r="D22" s="72"/>
      <c r="E22" s="72"/>
      <c r="F22" s="18">
        <f>SUM(F21:F21)</f>
        <v>8046</v>
      </c>
      <c r="G22" s="19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30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20</v>
      </c>
    </row>
    <row r="25" spans="1:7" s="59" customFormat="1" ht="32.1" customHeight="1">
      <c r="A25" s="23">
        <v>1</v>
      </c>
      <c r="B25" s="56" t="s">
        <v>33</v>
      </c>
      <c r="C25" s="16">
        <v>2278.36</v>
      </c>
      <c r="D25" s="20">
        <v>1</v>
      </c>
      <c r="E25" s="20">
        <v>1</v>
      </c>
      <c r="F25" s="26">
        <f>C25*D25*E25</f>
        <v>2278.36</v>
      </c>
      <c r="G25" s="56" t="s">
        <v>33</v>
      </c>
    </row>
    <row r="26" spans="1:7" ht="32.1" customHeight="1">
      <c r="A26" s="71" t="s">
        <v>31</v>
      </c>
      <c r="B26" s="72"/>
      <c r="C26" s="72"/>
      <c r="D26" s="72"/>
      <c r="E26" s="72"/>
      <c r="F26" s="18">
        <f>SUM(F25:F25)</f>
        <v>2278.36</v>
      </c>
      <c r="G26" s="19"/>
    </row>
    <row r="27" spans="1:7" ht="20.100000000000001" customHeight="1">
      <c r="A27" s="73"/>
      <c r="B27" s="74"/>
      <c r="C27" s="74"/>
      <c r="D27" s="74"/>
      <c r="E27" s="74"/>
      <c r="F27" s="74"/>
      <c r="G27" s="75"/>
    </row>
    <row r="28" spans="1:7" ht="32.1" customHeight="1">
      <c r="A28" s="7" t="s">
        <v>34</v>
      </c>
      <c r="B28" s="29" t="s">
        <v>5</v>
      </c>
      <c r="C28" s="8" t="s">
        <v>11</v>
      </c>
      <c r="D28" s="29" t="s">
        <v>12</v>
      </c>
      <c r="E28" s="29" t="s">
        <v>13</v>
      </c>
      <c r="F28" s="8" t="s">
        <v>14</v>
      </c>
      <c r="G28" s="9" t="s">
        <v>8</v>
      </c>
    </row>
    <row r="29" spans="1:7" s="59" customFormat="1" ht="30.75" customHeight="1">
      <c r="A29" s="23">
        <v>1</v>
      </c>
      <c r="B29" s="24" t="s">
        <v>40</v>
      </c>
      <c r="C29" s="16">
        <f>F18+F22+F26</f>
        <v>20964.36</v>
      </c>
      <c r="D29" s="20">
        <v>1</v>
      </c>
      <c r="E29" s="25">
        <v>0.08</v>
      </c>
      <c r="F29" s="26">
        <f>C29*D29*E29</f>
        <v>1677.1488000000002</v>
      </c>
      <c r="G29" s="24" t="s">
        <v>37</v>
      </c>
    </row>
    <row r="30" spans="1:7" s="59" customFormat="1" ht="30.75" customHeight="1">
      <c r="A30" s="23">
        <v>1</v>
      </c>
      <c r="B30" s="24" t="s">
        <v>38</v>
      </c>
      <c r="C30" s="16">
        <f>(C29+F29)</f>
        <v>22641.5088</v>
      </c>
      <c r="D30" s="20">
        <v>1</v>
      </c>
      <c r="E30" s="25">
        <v>0.06</v>
      </c>
      <c r="F30" s="26">
        <f>C30*D30*E30</f>
        <v>1358.4905279999998</v>
      </c>
      <c r="G30" s="24" t="s">
        <v>39</v>
      </c>
    </row>
    <row r="31" spans="1:7" ht="32.1" customHeight="1" thickBot="1">
      <c r="A31" s="60" t="s">
        <v>35</v>
      </c>
      <c r="B31" s="61"/>
      <c r="C31" s="61"/>
      <c r="D31" s="61"/>
      <c r="E31" s="62"/>
      <c r="F31" s="27">
        <f>SUM(F28:F30)</f>
        <v>3035.6393280000002</v>
      </c>
      <c r="G31" s="28"/>
    </row>
  </sheetData>
  <sheetProtection insertColumns="0" insertRows="0" insertHyperlinks="0"/>
  <mergeCells count="20">
    <mergeCell ref="A1:G1"/>
    <mergeCell ref="B5:F5"/>
    <mergeCell ref="B6:G6"/>
    <mergeCell ref="B8:C8"/>
    <mergeCell ref="D8:E8"/>
    <mergeCell ref="B10:C10"/>
    <mergeCell ref="D10:E10"/>
    <mergeCell ref="B11:C11"/>
    <mergeCell ref="D11:E11"/>
    <mergeCell ref="B9:C9"/>
    <mergeCell ref="D9:E9"/>
    <mergeCell ref="A31:E31"/>
    <mergeCell ref="B12:C12"/>
    <mergeCell ref="D12:E12"/>
    <mergeCell ref="A13:C13"/>
    <mergeCell ref="D13:E13"/>
    <mergeCell ref="A22:E22"/>
    <mergeCell ref="A26:E26"/>
    <mergeCell ref="A27:G27"/>
    <mergeCell ref="A18:E18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结算单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2017-09-06T03:11:34Z</cp:lastPrinted>
  <dcterms:created xsi:type="dcterms:W3CDTF">2016-07-20T09:34:52Z</dcterms:created>
  <dcterms:modified xsi:type="dcterms:W3CDTF">2017-11-27T09:19:19Z</dcterms:modified>
</cp:coreProperties>
</file>