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76724\Desktop\2024.6.19-23 抖音直播绽放多元季敦煌接待-敦煌\"/>
    </mc:Choice>
  </mc:AlternateContent>
  <xr:revisionPtr revIDLastSave="0" documentId="13_ncr:1_{9DE633D3-29E3-48BC-A7C6-37CD5CFF6184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3" l="1"/>
  <c r="F52" i="3"/>
  <c r="H50" i="3" l="1"/>
  <c r="F51" i="3"/>
  <c r="H51" i="3" s="1"/>
  <c r="F49" i="3"/>
  <c r="H46" i="3"/>
  <c r="H37" i="4"/>
  <c r="I36" i="4"/>
  <c r="I35" i="4"/>
  <c r="I34" i="4"/>
  <c r="J31" i="4"/>
  <c r="J30" i="4"/>
  <c r="F30" i="4"/>
  <c r="J29" i="4"/>
  <c r="F29" i="4"/>
  <c r="J28" i="4"/>
  <c r="F28" i="4"/>
  <c r="I18" i="4"/>
  <c r="G21" i="4" s="1"/>
  <c r="H18" i="4"/>
  <c r="B21" i="4" s="1"/>
  <c r="K21" i="4" s="1"/>
  <c r="G18" i="4"/>
  <c r="I37" i="4" l="1"/>
  <c r="H49" i="3"/>
  <c r="H47" i="3"/>
  <c r="H17" i="3"/>
  <c r="H48" i="3" l="1"/>
  <c r="H42" i="3"/>
  <c r="H45" i="3"/>
  <c r="G52" i="3"/>
  <c r="D52" i="3"/>
  <c r="C52" i="3"/>
  <c r="E45" i="3"/>
  <c r="E52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3" i="3"/>
  <c r="H24" i="3"/>
  <c r="H37" i="3"/>
  <c r="H13" i="3"/>
  <c r="F53" i="3"/>
  <c r="E58" i="3" s="1"/>
  <c r="G53" i="3"/>
  <c r="G58" i="3" s="1"/>
  <c r="H44" i="3"/>
  <c r="E53" i="3"/>
  <c r="A58" i="3" s="1"/>
  <c r="C53" i="3"/>
  <c r="H53" i="3" l="1"/>
  <c r="C58" i="3" s="1"/>
  <c r="I58" i="3" s="1"/>
</calcChain>
</file>

<file path=xl/sharedStrings.xml><?xml version="1.0" encoding="utf-8"?>
<sst xmlns="http://schemas.openxmlformats.org/spreadsheetml/2006/main" count="118" uniqueCount="96">
  <si>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</si>
  <si>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</si>
  <si>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</si>
  <si>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</si>
  <si>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</si>
  <si>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</si>
  <si>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</si>
  <si>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</si>
  <si>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</si>
  <si>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</si>
  <si>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</si>
  <si>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</si>
  <si>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</si>
  <si>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</si>
  <si>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</si>
  <si>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</si>
  <si>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</si>
  <si>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</si>
  <si>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</si>
  <si>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</si>
  <si>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</si>
  <si>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</si>
  <si>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</si>
  <si>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</si>
  <si>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</si>
  <si>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</si>
  <si>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</si>
  <si>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</si>
  <si>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</si>
  <si>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</si>
  <si>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</si>
  <si>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</si>
  <si>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</si>
  <si>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</si>
  <si>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</si>
  <si>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</si>
  <si>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</si>
  <si>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</si>
  <si>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</si>
  <si>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</si>
  <si>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</si>
  <si>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</si>
  <si>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</si>
  <si>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</si>
  <si>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</si>
  <si>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</si>
  <si>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</si>
  <si>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</si>
  <si>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</si>
  <si>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</si>
  <si>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</si>
  <si>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</si>
  <si>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</si>
  <si>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</si>
  <si>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</si>
  <si>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</si>
  <si>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</si>
  <si>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</si>
  <si>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</si>
  <si>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</si>
  <si>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</si>
  <si>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</si>
  <si>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</si>
  <si>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</si>
  <si>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</si>
  <si>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</si>
  <si>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</si>
  <si>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</si>
  <si>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</si>
  <si>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</si>
  <si>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</si>
  <si>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</si>
  <si>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</si>
  <si>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</si>
  <si>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</si>
  <si>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</si>
  <si>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</si>
  <si>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</si>
  <si>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</si>
  <si>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</si>
  <si>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</si>
  <si>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</si>
  <si>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</si>
  <si>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</si>
  <si>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</si>
  <si>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</si>
  <si>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</si>
  <si>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团号：HMJB-240607-ZJT460</t>
    <phoneticPr fontId="9" type="noConversion"/>
  </si>
  <si>
    <t>会议日期：6.17-24</t>
    <phoneticPr fontId="9" type="noConversion"/>
  </si>
  <si>
    <t>鲜花定金</t>
    <phoneticPr fontId="9" type="noConversion"/>
  </si>
  <si>
    <t>鲜花尾款</t>
    <phoneticPr fontId="9" type="noConversion"/>
  </si>
  <si>
    <t>餐食定金</t>
    <phoneticPr fontId="9" type="noConversion"/>
  </si>
  <si>
    <t>餐食尾款</t>
    <phoneticPr fontId="9" type="noConversion"/>
  </si>
  <si>
    <t>70张门票-鸣沙山月牙泉</t>
    <phoneticPr fontId="9" type="noConversion"/>
  </si>
  <si>
    <t>工作人员住宿2间7晚</t>
    <phoneticPr fontId="9" type="noConversion"/>
  </si>
  <si>
    <t>主播欢迎果盘+酸奶+坚果+杏皮茶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</si>
</sst>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2" borderId="3" xfId="2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C58" sqref="C58:D5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30.33203125" bestFit="1" customWidth="1"/>
    <col min="10" max="10" width="39.46484375" customWidth="1"/>
  </cols>
  <sheetData>
    <row r="2" spans="1:12" ht="21" customHeight="1" x14ac:dyDescent="0.3">
      <c r="C2" s="72" t="s">
        <v>0</v>
      </c>
      <c r="D2" s="72"/>
      <c r="E2" s="72"/>
      <c r="F2" s="72"/>
      <c r="G2" s="72"/>
      <c r="H2" s="72"/>
      <c r="I2" s="12"/>
      <c r="J2" s="12"/>
      <c r="K2" s="12"/>
      <c r="L2" s="12"/>
    </row>
    <row r="4" spans="1:12" ht="21" customHeight="1" x14ac:dyDescent="0.3">
      <c r="H4" s="55" t="s">
        <v>87</v>
      </c>
      <c r="I4" s="55"/>
      <c r="J4" s="55" t="s">
        <v>88</v>
      </c>
    </row>
    <row r="5" spans="1:12" ht="21" customHeight="1" x14ac:dyDescent="0.3">
      <c r="H5" s="56"/>
      <c r="I5" s="56"/>
      <c r="J5" s="56"/>
    </row>
    <row r="6" spans="1:12" ht="21" customHeight="1" x14ac:dyDescent="0.3">
      <c r="A6" s="70" t="s">
        <v>1</v>
      </c>
      <c r="B6" s="60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60" t="s">
        <v>5</v>
      </c>
    </row>
    <row r="7" spans="1:12" ht="21" customHeight="1" x14ac:dyDescent="0.3">
      <c r="A7" s="70"/>
      <c r="B7" s="60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0"/>
    </row>
    <row r="8" spans="1:12" ht="21" customHeight="1" x14ac:dyDescent="0.3">
      <c r="A8" s="64">
        <v>1</v>
      </c>
      <c r="B8" s="67" t="s">
        <v>13</v>
      </c>
      <c r="C8" s="61">
        <v>0</v>
      </c>
      <c r="D8" s="64">
        <v>1</v>
      </c>
      <c r="E8" s="61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9" t="s">
        <v>14</v>
      </c>
    </row>
    <row r="9" spans="1:12" ht="21" customHeight="1" x14ac:dyDescent="0.3">
      <c r="A9" s="64"/>
      <c r="B9" s="67"/>
      <c r="C9" s="61"/>
      <c r="D9" s="64"/>
      <c r="E9" s="61"/>
      <c r="F9" s="6">
        <v>0</v>
      </c>
      <c r="G9" s="6">
        <v>0</v>
      </c>
      <c r="H9" s="6">
        <f t="shared" si="0"/>
        <v>0</v>
      </c>
      <c r="I9" s="13"/>
      <c r="J9" s="50"/>
    </row>
    <row r="10" spans="1:12" ht="21" customHeight="1" x14ac:dyDescent="0.3">
      <c r="A10" s="64"/>
      <c r="B10" s="67"/>
      <c r="C10" s="61"/>
      <c r="D10" s="64"/>
      <c r="E10" s="61"/>
      <c r="F10" s="6">
        <v>0</v>
      </c>
      <c r="G10" s="6">
        <v>0</v>
      </c>
      <c r="H10" s="6">
        <f t="shared" si="0"/>
        <v>0</v>
      </c>
      <c r="I10" s="13"/>
      <c r="J10" s="50"/>
    </row>
    <row r="11" spans="1:12" ht="21" customHeight="1" x14ac:dyDescent="0.3">
      <c r="A11" s="64"/>
      <c r="B11" s="67"/>
      <c r="C11" s="61"/>
      <c r="D11" s="64"/>
      <c r="E11" s="61"/>
      <c r="F11" s="6">
        <v>0</v>
      </c>
      <c r="G11" s="6">
        <v>0</v>
      </c>
      <c r="H11" s="6">
        <f t="shared" si="0"/>
        <v>0</v>
      </c>
      <c r="I11" s="13"/>
      <c r="J11" s="50"/>
    </row>
    <row r="12" spans="1:12" ht="21" customHeight="1" x14ac:dyDescent="0.3">
      <c r="A12" s="64"/>
      <c r="B12" s="67"/>
      <c r="C12" s="61"/>
      <c r="D12" s="64"/>
      <c r="E12" s="61"/>
      <c r="F12" s="6">
        <v>0</v>
      </c>
      <c r="G12" s="6">
        <v>0</v>
      </c>
      <c r="H12" s="6">
        <f t="shared" si="0"/>
        <v>0</v>
      </c>
      <c r="I12" s="13"/>
      <c r="J12" s="50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1"/>
    </row>
    <row r="14" spans="1:12" ht="21" customHeight="1" x14ac:dyDescent="0.3">
      <c r="A14" s="65">
        <v>2</v>
      </c>
      <c r="B14" s="78" t="s">
        <v>16</v>
      </c>
      <c r="C14" s="62">
        <v>0</v>
      </c>
      <c r="D14" s="65">
        <v>1</v>
      </c>
      <c r="E14" s="62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9" t="s">
        <v>17</v>
      </c>
    </row>
    <row r="15" spans="1:12" ht="21" customHeight="1" x14ac:dyDescent="0.3">
      <c r="A15" s="66"/>
      <c r="B15" s="79"/>
      <c r="C15" s="63"/>
      <c r="D15" s="66"/>
      <c r="E15" s="63"/>
      <c r="F15" s="6">
        <v>0</v>
      </c>
      <c r="G15" s="6">
        <v>0</v>
      </c>
      <c r="H15" s="6">
        <f t="shared" ref="H15" si="3">F15+G15</f>
        <v>0</v>
      </c>
      <c r="I15" s="13"/>
      <c r="J15" s="50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1"/>
    </row>
    <row r="17" spans="1:10" ht="21" customHeight="1" x14ac:dyDescent="0.3">
      <c r="A17" s="64">
        <v>3</v>
      </c>
      <c r="B17" s="67" t="s">
        <v>19</v>
      </c>
      <c r="C17" s="61">
        <v>0</v>
      </c>
      <c r="D17" s="64"/>
      <c r="E17" s="61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7" t="s">
        <v>20</v>
      </c>
    </row>
    <row r="18" spans="1:10" ht="21" customHeight="1" x14ac:dyDescent="0.3">
      <c r="A18" s="64"/>
      <c r="B18" s="67"/>
      <c r="C18" s="61"/>
      <c r="D18" s="64"/>
      <c r="E18" s="61"/>
      <c r="F18" s="6">
        <v>0</v>
      </c>
      <c r="G18" s="6">
        <v>0</v>
      </c>
      <c r="H18" s="6">
        <f t="shared" si="0"/>
        <v>0</v>
      </c>
      <c r="I18" s="13"/>
      <c r="J18" s="58"/>
    </row>
    <row r="19" spans="1:10" ht="21" customHeight="1" x14ac:dyDescent="0.3">
      <c r="A19" s="64"/>
      <c r="B19" s="67"/>
      <c r="C19" s="61"/>
      <c r="D19" s="64"/>
      <c r="E19" s="61"/>
      <c r="F19" s="6">
        <v>0</v>
      </c>
      <c r="G19" s="6">
        <v>0</v>
      </c>
      <c r="H19" s="6">
        <f t="shared" si="0"/>
        <v>0</v>
      </c>
      <c r="I19" s="13"/>
      <c r="J19" s="58"/>
    </row>
    <row r="20" spans="1:10" ht="21" customHeight="1" x14ac:dyDescent="0.3">
      <c r="A20" s="64"/>
      <c r="B20" s="67"/>
      <c r="C20" s="61"/>
      <c r="D20" s="64"/>
      <c r="E20" s="61"/>
      <c r="F20" s="6">
        <v>0</v>
      </c>
      <c r="G20" s="6">
        <v>0</v>
      </c>
      <c r="H20" s="6">
        <f t="shared" si="0"/>
        <v>0</v>
      </c>
      <c r="I20" s="13"/>
      <c r="J20" s="58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9"/>
    </row>
    <row r="22" spans="1:10" ht="21" customHeight="1" x14ac:dyDescent="0.3">
      <c r="A22" s="64">
        <v>4</v>
      </c>
      <c r="B22" s="67" t="s">
        <v>22</v>
      </c>
      <c r="C22" s="61">
        <v>0</v>
      </c>
      <c r="D22" s="64">
        <v>1</v>
      </c>
      <c r="E22" s="61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7" t="s">
        <v>23</v>
      </c>
    </row>
    <row r="23" spans="1:10" ht="21" customHeight="1" x14ac:dyDescent="0.3">
      <c r="A23" s="64"/>
      <c r="B23" s="67"/>
      <c r="C23" s="61"/>
      <c r="D23" s="64"/>
      <c r="E23" s="61"/>
      <c r="F23" s="6">
        <v>0</v>
      </c>
      <c r="G23" s="6">
        <v>0</v>
      </c>
      <c r="H23" s="6">
        <f t="shared" si="0"/>
        <v>0</v>
      </c>
      <c r="I23" s="19"/>
      <c r="J23" s="58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9"/>
    </row>
    <row r="25" spans="1:10" ht="21" customHeight="1" x14ac:dyDescent="0.3">
      <c r="A25" s="65">
        <v>5</v>
      </c>
      <c r="B25" s="78" t="s">
        <v>25</v>
      </c>
      <c r="C25" s="62">
        <v>0</v>
      </c>
      <c r="D25" s="65">
        <v>1</v>
      </c>
      <c r="E25" s="62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9" t="s">
        <v>26</v>
      </c>
    </row>
    <row r="26" spans="1:10" ht="21" customHeight="1" x14ac:dyDescent="0.3">
      <c r="A26" s="66"/>
      <c r="B26" s="79"/>
      <c r="C26" s="63"/>
      <c r="D26" s="66"/>
      <c r="E26" s="63"/>
      <c r="F26" s="6">
        <v>0</v>
      </c>
      <c r="G26" s="6">
        <v>0</v>
      </c>
      <c r="H26" s="6">
        <f t="shared" ref="H26" si="8">F26+G26</f>
        <v>0</v>
      </c>
      <c r="I26" s="13"/>
      <c r="J26" s="50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1"/>
    </row>
    <row r="28" spans="1:10" ht="21" customHeight="1" x14ac:dyDescent="0.3">
      <c r="A28" s="64">
        <v>6</v>
      </c>
      <c r="B28" s="67" t="s">
        <v>28</v>
      </c>
      <c r="C28" s="61">
        <v>0</v>
      </c>
      <c r="D28" s="64">
        <v>1</v>
      </c>
      <c r="E28" s="61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9" t="s">
        <v>29</v>
      </c>
    </row>
    <row r="29" spans="1:10" ht="21" customHeight="1" x14ac:dyDescent="0.3">
      <c r="A29" s="64"/>
      <c r="B29" s="67"/>
      <c r="C29" s="61"/>
      <c r="D29" s="64"/>
      <c r="E29" s="61"/>
      <c r="F29" s="6">
        <v>0</v>
      </c>
      <c r="G29" s="6">
        <v>0</v>
      </c>
      <c r="H29" s="6">
        <f t="shared" si="0"/>
        <v>0</v>
      </c>
      <c r="I29" s="13"/>
      <c r="J29" s="58"/>
    </row>
    <row r="30" spans="1:10" ht="21" customHeight="1" x14ac:dyDescent="0.3">
      <c r="A30" s="64"/>
      <c r="B30" s="67"/>
      <c r="C30" s="61"/>
      <c r="D30" s="64"/>
      <c r="E30" s="61"/>
      <c r="F30" s="6">
        <v>0</v>
      </c>
      <c r="G30" s="6">
        <v>0</v>
      </c>
      <c r="H30" s="6">
        <f t="shared" si="0"/>
        <v>0</v>
      </c>
      <c r="I30" s="13"/>
      <c r="J30" s="58"/>
    </row>
    <row r="31" spans="1:10" ht="21" customHeight="1" x14ac:dyDescent="0.3">
      <c r="A31" s="64"/>
      <c r="B31" s="67"/>
      <c r="C31" s="61"/>
      <c r="D31" s="64"/>
      <c r="E31" s="61"/>
      <c r="F31" s="6">
        <v>0</v>
      </c>
      <c r="G31" s="6">
        <v>0</v>
      </c>
      <c r="H31" s="6">
        <f t="shared" si="0"/>
        <v>0</v>
      </c>
      <c r="I31" s="13"/>
      <c r="J31" s="58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9"/>
    </row>
    <row r="33" spans="1:10" ht="21" customHeight="1" x14ac:dyDescent="0.3">
      <c r="A33" s="64">
        <v>7</v>
      </c>
      <c r="B33" s="67" t="s">
        <v>31</v>
      </c>
      <c r="C33" s="61">
        <v>0</v>
      </c>
      <c r="D33" s="64">
        <v>1</v>
      </c>
      <c r="E33" s="61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2"/>
    </row>
    <row r="34" spans="1:10" ht="21" customHeight="1" x14ac:dyDescent="0.3">
      <c r="A34" s="64"/>
      <c r="B34" s="67"/>
      <c r="C34" s="61"/>
      <c r="D34" s="64"/>
      <c r="E34" s="61"/>
      <c r="F34" s="6">
        <v>0</v>
      </c>
      <c r="G34" s="6">
        <v>0</v>
      </c>
      <c r="H34" s="6">
        <f t="shared" si="0"/>
        <v>0</v>
      </c>
      <c r="I34" s="13"/>
      <c r="J34" s="53"/>
    </row>
    <row r="35" spans="1:10" ht="21" customHeight="1" x14ac:dyDescent="0.3">
      <c r="A35" s="64"/>
      <c r="B35" s="67"/>
      <c r="C35" s="61"/>
      <c r="D35" s="64"/>
      <c r="E35" s="61"/>
      <c r="F35" s="6">
        <v>0</v>
      </c>
      <c r="G35" s="6">
        <v>0</v>
      </c>
      <c r="H35" s="6">
        <f t="shared" si="0"/>
        <v>0</v>
      </c>
      <c r="I35" s="13"/>
      <c r="J35" s="53"/>
    </row>
    <row r="36" spans="1:10" ht="21" customHeight="1" x14ac:dyDescent="0.3">
      <c r="A36" s="64"/>
      <c r="B36" s="67"/>
      <c r="C36" s="61"/>
      <c r="D36" s="64"/>
      <c r="E36" s="61"/>
      <c r="F36" s="6">
        <v>0</v>
      </c>
      <c r="G36" s="6">
        <v>0</v>
      </c>
      <c r="H36" s="6">
        <f t="shared" si="0"/>
        <v>0</v>
      </c>
      <c r="I36" s="13"/>
      <c r="J36" s="53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4"/>
    </row>
    <row r="38" spans="1:10" ht="21" customHeight="1" x14ac:dyDescent="0.3">
      <c r="A38" s="64">
        <v>8</v>
      </c>
      <c r="B38" s="67" t="s">
        <v>33</v>
      </c>
      <c r="C38" s="61">
        <v>0</v>
      </c>
      <c r="D38" s="64">
        <v>1</v>
      </c>
      <c r="E38" s="61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7" t="s">
        <v>34</v>
      </c>
    </row>
    <row r="39" spans="1:10" ht="21" customHeight="1" x14ac:dyDescent="0.3">
      <c r="A39" s="64"/>
      <c r="B39" s="67"/>
      <c r="C39" s="61"/>
      <c r="D39" s="64"/>
      <c r="E39" s="61"/>
      <c r="F39" s="6">
        <v>0</v>
      </c>
      <c r="G39" s="6">
        <v>0</v>
      </c>
      <c r="H39" s="6">
        <f t="shared" si="0"/>
        <v>0</v>
      </c>
      <c r="I39" s="13"/>
      <c r="J39" s="58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9"/>
    </row>
    <row r="41" spans="1:10" ht="21" customHeight="1" x14ac:dyDescent="0.3">
      <c r="A41" s="64">
        <v>9</v>
      </c>
      <c r="B41" s="67" t="s">
        <v>36</v>
      </c>
      <c r="C41" s="61">
        <v>0</v>
      </c>
      <c r="D41" s="64">
        <v>1</v>
      </c>
      <c r="E41" s="61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9" t="s">
        <v>37</v>
      </c>
    </row>
    <row r="42" spans="1:10" ht="21" customHeight="1" x14ac:dyDescent="0.3">
      <c r="A42" s="64"/>
      <c r="B42" s="67"/>
      <c r="C42" s="61"/>
      <c r="D42" s="64"/>
      <c r="E42" s="61"/>
      <c r="F42" s="6">
        <v>0</v>
      </c>
      <c r="G42" s="6">
        <v>0</v>
      </c>
      <c r="H42" s="6">
        <f>F42+G42</f>
        <v>0</v>
      </c>
      <c r="I42" s="13"/>
      <c r="J42" s="50"/>
    </row>
    <row r="43" spans="1:10" ht="21" customHeight="1" x14ac:dyDescent="0.3">
      <c r="A43" s="64"/>
      <c r="B43" s="67"/>
      <c r="C43" s="61"/>
      <c r="D43" s="64"/>
      <c r="E43" s="61"/>
      <c r="F43" s="6">
        <v>0</v>
      </c>
      <c r="G43" s="6">
        <v>0</v>
      </c>
      <c r="H43" s="6">
        <f t="shared" si="0"/>
        <v>0</v>
      </c>
      <c r="I43" s="13"/>
      <c r="J43" s="50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1"/>
    </row>
    <row r="45" spans="1:10" ht="22.5" customHeight="1" x14ac:dyDescent="0.3">
      <c r="A45" s="65">
        <v>10</v>
      </c>
      <c r="B45" s="67" t="s">
        <v>39</v>
      </c>
      <c r="C45" s="61">
        <v>20000</v>
      </c>
      <c r="D45" s="64">
        <v>1</v>
      </c>
      <c r="E45" s="61">
        <f t="shared" si="2"/>
        <v>20000</v>
      </c>
      <c r="F45" s="103">
        <v>3580</v>
      </c>
      <c r="G45" s="6">
        <v>0</v>
      </c>
      <c r="H45" s="6">
        <f>F45+G45</f>
        <v>3580</v>
      </c>
      <c r="I45" s="18" t="s">
        <v>89</v>
      </c>
      <c r="J45" s="52"/>
    </row>
    <row r="46" spans="1:10" ht="22.5" customHeight="1" x14ac:dyDescent="0.3">
      <c r="A46" s="71"/>
      <c r="B46" s="67"/>
      <c r="C46" s="61"/>
      <c r="D46" s="64"/>
      <c r="E46" s="61"/>
      <c r="F46" s="103">
        <v>3335</v>
      </c>
      <c r="G46" s="6">
        <v>0</v>
      </c>
      <c r="H46" s="6">
        <f>F46+G46</f>
        <v>3335</v>
      </c>
      <c r="I46" s="18" t="s">
        <v>90</v>
      </c>
      <c r="J46" s="53"/>
    </row>
    <row r="47" spans="1:10" ht="22.5" customHeight="1" x14ac:dyDescent="0.3">
      <c r="A47" s="71"/>
      <c r="B47" s="67"/>
      <c r="C47" s="61"/>
      <c r="D47" s="64"/>
      <c r="E47" s="61"/>
      <c r="F47" s="103">
        <v>2800</v>
      </c>
      <c r="G47" s="6">
        <v>0</v>
      </c>
      <c r="H47" s="6">
        <f t="shared" ref="H47" si="19">F47+G47</f>
        <v>2800</v>
      </c>
      <c r="I47" s="18" t="s">
        <v>91</v>
      </c>
      <c r="J47" s="53"/>
    </row>
    <row r="48" spans="1:10" ht="21" customHeight="1" x14ac:dyDescent="0.3">
      <c r="A48" s="71"/>
      <c r="B48" s="67"/>
      <c r="C48" s="61"/>
      <c r="D48" s="64"/>
      <c r="E48" s="61"/>
      <c r="F48" s="103">
        <v>1450</v>
      </c>
      <c r="G48" s="6">
        <v>0</v>
      </c>
      <c r="H48" s="6">
        <f t="shared" ref="H48:H51" si="20">F48+G48</f>
        <v>1450</v>
      </c>
      <c r="I48" s="19" t="s">
        <v>92</v>
      </c>
      <c r="J48" s="53"/>
    </row>
    <row r="49" spans="1:10" ht="21" customHeight="1" x14ac:dyDescent="0.3">
      <c r="A49" s="71"/>
      <c r="B49" s="67"/>
      <c r="C49" s="61"/>
      <c r="D49" s="64"/>
      <c r="E49" s="61"/>
      <c r="F49" s="103">
        <f>70*110</f>
        <v>7700</v>
      </c>
      <c r="G49" s="6">
        <v>0</v>
      </c>
      <c r="H49" s="6">
        <f t="shared" si="20"/>
        <v>7700</v>
      </c>
      <c r="I49" s="19" t="s">
        <v>93</v>
      </c>
      <c r="J49" s="53"/>
    </row>
    <row r="50" spans="1:10" ht="21" customHeight="1" x14ac:dyDescent="0.3">
      <c r="A50" s="71"/>
      <c r="B50" s="67"/>
      <c r="C50" s="61"/>
      <c r="D50" s="64"/>
      <c r="E50" s="61"/>
      <c r="F50" s="103">
        <v>5236</v>
      </c>
      <c r="G50" s="6">
        <v>0</v>
      </c>
      <c r="H50" s="6">
        <f t="shared" si="20"/>
        <v>5236</v>
      </c>
      <c r="I50" s="19" t="s">
        <v>94</v>
      </c>
      <c r="J50" s="53"/>
    </row>
    <row r="51" spans="1:10" ht="21" customHeight="1" x14ac:dyDescent="0.3">
      <c r="A51" s="71"/>
      <c r="B51" s="67"/>
      <c r="C51" s="61"/>
      <c r="D51" s="64"/>
      <c r="E51" s="61"/>
      <c r="F51" s="103">
        <f>68*23</f>
        <v>1564</v>
      </c>
      <c r="G51" s="6">
        <v>0</v>
      </c>
      <c r="H51" s="6">
        <f t="shared" si="20"/>
        <v>1564</v>
      </c>
      <c r="I51" s="19" t="s">
        <v>95</v>
      </c>
      <c r="J51" s="53"/>
    </row>
    <row r="52" spans="1:10" s="1" customFormat="1" ht="21" customHeight="1" x14ac:dyDescent="0.3">
      <c r="A52" s="7"/>
      <c r="B52" s="8" t="s">
        <v>40</v>
      </c>
      <c r="C52" s="21">
        <f>SUM(C45)</f>
        <v>20000</v>
      </c>
      <c r="D52" s="21">
        <f>SUM(D45)</f>
        <v>1</v>
      </c>
      <c r="E52" s="21">
        <f>SUM(E45)</f>
        <v>20000</v>
      </c>
      <c r="F52" s="9">
        <f>SUM(F45:F51)</f>
        <v>25665</v>
      </c>
      <c r="G52" s="9">
        <f>SUM(G45:G51)</f>
        <v>0</v>
      </c>
      <c r="H52" s="9">
        <f>SUM(H45:H51)</f>
        <v>25665</v>
      </c>
      <c r="I52" s="14"/>
      <c r="J52" s="54"/>
    </row>
    <row r="53" spans="1:10" ht="21" customHeight="1" x14ac:dyDescent="0.3">
      <c r="A53" s="7"/>
      <c r="B53" s="8" t="s">
        <v>41</v>
      </c>
      <c r="C53" s="21">
        <f>SUM(C52,C44,C40,C37,C32,C27,C24,C21,C16,C13)</f>
        <v>20000</v>
      </c>
      <c r="D53" s="21">
        <f>SUM(D52,D44,D40,D37,D32,D27,D24,D21,D16,D13)</f>
        <v>9</v>
      </c>
      <c r="E53" s="21">
        <f>SUM(E52,E44,E40,E37,E32,E27,E24,E21,E16,E13)</f>
        <v>20000</v>
      </c>
      <c r="F53" s="9">
        <f>SUM(F52,F44,F40,F37,F32,F27,F24,F21,F16,F13)</f>
        <v>25665</v>
      </c>
      <c r="G53" s="9">
        <f>SUM(G52,G44,G40,G37,G32,G27,G24,G21,G16,G13)</f>
        <v>0</v>
      </c>
      <c r="H53" s="9">
        <f>SUM(H52,H44,H40,H37,H32,H27,H24,H21,H16,H13)</f>
        <v>25665</v>
      </c>
      <c r="I53" s="14"/>
      <c r="J53" s="15"/>
    </row>
    <row r="57" spans="1:10" ht="21" customHeight="1" x14ac:dyDescent="0.3">
      <c r="A57" s="75" t="s">
        <v>42</v>
      </c>
      <c r="B57" s="76"/>
      <c r="C57" s="77" t="s">
        <v>43</v>
      </c>
      <c r="D57" s="77"/>
      <c r="E57" s="77" t="s">
        <v>44</v>
      </c>
      <c r="F57" s="77"/>
      <c r="G57" s="77" t="s">
        <v>45</v>
      </c>
      <c r="H57" s="77"/>
      <c r="I57" s="16" t="s">
        <v>46</v>
      </c>
    </row>
    <row r="58" spans="1:10" ht="21" customHeight="1" x14ac:dyDescent="0.3">
      <c r="A58" s="68">
        <f>E53</f>
        <v>20000</v>
      </c>
      <c r="B58" s="69"/>
      <c r="C58" s="69">
        <f>H53</f>
        <v>25665</v>
      </c>
      <c r="D58" s="69"/>
      <c r="E58" s="69">
        <f>F53</f>
        <v>25665</v>
      </c>
      <c r="F58" s="69"/>
      <c r="G58" s="69">
        <f>G53</f>
        <v>0</v>
      </c>
      <c r="H58" s="69"/>
      <c r="I58" s="17">
        <f>A58-C58</f>
        <v>-5665</v>
      </c>
    </row>
    <row r="60" spans="1:10" ht="21" customHeight="1" x14ac:dyDescent="0.3">
      <c r="A60" s="10" t="s">
        <v>47</v>
      </c>
      <c r="B60" s="1"/>
      <c r="C60" s="11" t="s">
        <v>48</v>
      </c>
      <c r="D60" s="10"/>
      <c r="E60" s="10" t="s">
        <v>49</v>
      </c>
      <c r="F60" s="10"/>
      <c r="G60" s="10" t="s">
        <v>50</v>
      </c>
      <c r="H60" s="10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A1:K38"/>
  <sheetViews>
    <sheetView workbookViewId="0">
      <selection activeCell="H10" sqref="H1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2" t="s">
        <v>51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83" t="s">
        <v>53</v>
      </c>
      <c r="G5" s="83"/>
      <c r="H5" s="28" t="s">
        <v>54</v>
      </c>
      <c r="I5" s="27"/>
      <c r="J5" s="83" t="s">
        <v>55</v>
      </c>
      <c r="K5" s="84"/>
    </row>
    <row r="6" spans="2:11" ht="20.100000000000001" customHeight="1" x14ac:dyDescent="0.3">
      <c r="B6" s="29"/>
      <c r="C6" s="30"/>
      <c r="D6" s="31" t="s">
        <v>56</v>
      </c>
      <c r="E6" s="31"/>
      <c r="F6" s="81" t="s">
        <v>57</v>
      </c>
      <c r="G6" s="81"/>
      <c r="H6" s="31" t="s">
        <v>58</v>
      </c>
      <c r="I6" s="30"/>
      <c r="J6" s="81" t="s">
        <v>59</v>
      </c>
      <c r="K6" s="82"/>
    </row>
    <row r="7" spans="2:11" ht="20.100000000000001" customHeight="1" x14ac:dyDescent="0.3">
      <c r="B7" s="29"/>
      <c r="C7" s="30"/>
      <c r="D7" s="31" t="s">
        <v>60</v>
      </c>
      <c r="E7" s="31"/>
      <c r="F7" s="80">
        <v>43704</v>
      </c>
      <c r="G7" s="81"/>
      <c r="H7" s="31" t="s">
        <v>61</v>
      </c>
      <c r="I7" s="30"/>
      <c r="J7" s="81">
        <v>8.2799999999999994</v>
      </c>
      <c r="K7" s="82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62</v>
      </c>
      <c r="I8" s="33"/>
      <c r="J8" s="85" t="s">
        <v>63</v>
      </c>
      <c r="K8" s="86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7" t="s">
        <v>1</v>
      </c>
      <c r="C10" s="88"/>
      <c r="D10" s="36" t="s">
        <v>64</v>
      </c>
      <c r="E10" s="87" t="s">
        <v>65</v>
      </c>
      <c r="F10" s="88"/>
      <c r="G10" s="38" t="s">
        <v>66</v>
      </c>
      <c r="H10" s="37" t="s">
        <v>67</v>
      </c>
      <c r="I10" s="87" t="s">
        <v>68</v>
      </c>
      <c r="J10" s="88"/>
      <c r="K10" s="38" t="s">
        <v>69</v>
      </c>
    </row>
    <row r="11" spans="2:11" ht="20.100000000000001" customHeight="1" x14ac:dyDescent="0.3">
      <c r="B11" s="89">
        <v>1</v>
      </c>
      <c r="C11" s="90"/>
      <c r="D11" s="91" t="s">
        <v>70</v>
      </c>
      <c r="E11" s="89" t="s">
        <v>71</v>
      </c>
      <c r="F11" s="90"/>
      <c r="G11" s="39">
        <v>0</v>
      </c>
      <c r="H11" s="39"/>
      <c r="I11" s="93"/>
      <c r="J11" s="94"/>
      <c r="K11" s="40" t="s">
        <v>72</v>
      </c>
    </row>
    <row r="12" spans="2:11" ht="23" customHeight="1" x14ac:dyDescent="0.3">
      <c r="B12" s="89">
        <v>2</v>
      </c>
      <c r="C12" s="90"/>
      <c r="D12" s="92"/>
      <c r="E12" s="95" t="s">
        <v>73</v>
      </c>
      <c r="F12" s="95"/>
      <c r="G12" s="39">
        <v>0</v>
      </c>
      <c r="H12" s="39"/>
      <c r="I12" s="93"/>
      <c r="J12" s="94"/>
      <c r="K12" s="40" t="s">
        <v>72</v>
      </c>
    </row>
    <row r="13" spans="2:11" ht="20.100000000000001" customHeight="1" x14ac:dyDescent="0.3">
      <c r="B13" s="89">
        <v>3</v>
      </c>
      <c r="C13" s="90"/>
      <c r="D13" s="92"/>
      <c r="E13" s="89" t="s">
        <v>74</v>
      </c>
      <c r="F13" s="90"/>
      <c r="G13" s="39">
        <v>0</v>
      </c>
      <c r="H13" s="39"/>
      <c r="I13" s="93"/>
      <c r="J13" s="94"/>
      <c r="K13" s="40" t="s">
        <v>72</v>
      </c>
    </row>
    <row r="14" spans="2:11" ht="20.100000000000001" customHeight="1" x14ac:dyDescent="0.3">
      <c r="B14" s="89">
        <v>4</v>
      </c>
      <c r="C14" s="90"/>
      <c r="D14" s="92"/>
      <c r="E14" s="89" t="s">
        <v>75</v>
      </c>
      <c r="F14" s="90"/>
      <c r="G14" s="39">
        <v>0</v>
      </c>
      <c r="H14" s="39"/>
      <c r="I14" s="93"/>
      <c r="J14" s="94"/>
      <c r="K14" s="40" t="s">
        <v>76</v>
      </c>
    </row>
    <row r="15" spans="2:11" ht="20.100000000000001" customHeight="1" x14ac:dyDescent="0.3">
      <c r="B15" s="89">
        <v>5</v>
      </c>
      <c r="C15" s="90"/>
      <c r="D15" s="91" t="s">
        <v>39</v>
      </c>
      <c r="E15" s="95" t="s">
        <v>77</v>
      </c>
      <c r="F15" s="95"/>
      <c r="G15" s="39">
        <v>0</v>
      </c>
      <c r="H15" s="39"/>
      <c r="I15" s="93"/>
      <c r="J15" s="94"/>
      <c r="K15" s="40"/>
    </row>
    <row r="16" spans="2:11" ht="20.100000000000001" customHeight="1" x14ac:dyDescent="0.3">
      <c r="B16" s="89">
        <v>6</v>
      </c>
      <c r="C16" s="90"/>
      <c r="D16" s="92"/>
      <c r="E16" s="95"/>
      <c r="F16" s="95"/>
      <c r="G16" s="39">
        <v>0</v>
      </c>
      <c r="H16" s="39"/>
      <c r="I16" s="93"/>
      <c r="J16" s="94"/>
      <c r="K16" s="40"/>
    </row>
    <row r="17" spans="1:11" ht="20.100000000000001" customHeight="1" x14ac:dyDescent="0.3">
      <c r="B17" s="89">
        <v>7</v>
      </c>
      <c r="C17" s="90"/>
      <c r="D17" s="96"/>
      <c r="E17" s="95"/>
      <c r="F17" s="95"/>
      <c r="G17" s="39">
        <v>0</v>
      </c>
      <c r="H17" s="39"/>
      <c r="I17" s="93"/>
      <c r="J17" s="94"/>
      <c r="K17" s="40"/>
    </row>
    <row r="18" spans="1:11" ht="20.100000000000001" customHeight="1" x14ac:dyDescent="0.3">
      <c r="B18" s="87" t="s">
        <v>41</v>
      </c>
      <c r="C18" s="97"/>
      <c r="D18" s="97"/>
      <c r="E18" s="97"/>
      <c r="F18" s="88"/>
      <c r="G18" s="41">
        <f>SUM(G11:G17)</f>
        <v>0</v>
      </c>
      <c r="H18" s="41">
        <f>SUM(H11:H17)</f>
        <v>0</v>
      </c>
      <c r="I18" s="98">
        <f>SUM(I11:J17)</f>
        <v>0</v>
      </c>
      <c r="J18" s="99"/>
      <c r="K18" s="42"/>
    </row>
    <row r="19" spans="1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1:11" ht="20.100000000000001" customHeight="1" x14ac:dyDescent="0.3">
      <c r="B20" s="100" t="s">
        <v>67</v>
      </c>
      <c r="C20" s="100"/>
      <c r="D20" s="100"/>
      <c r="E20" s="100"/>
      <c r="F20" s="100"/>
      <c r="G20" s="100" t="s">
        <v>78</v>
      </c>
      <c r="H20" s="100"/>
      <c r="I20" s="100"/>
      <c r="J20" s="100"/>
      <c r="K20" s="38" t="s">
        <v>79</v>
      </c>
    </row>
    <row r="21" spans="1:11" ht="20.100000000000001" customHeight="1" x14ac:dyDescent="0.3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44">
        <f>SUM(B21:J21)</f>
        <v>0</v>
      </c>
    </row>
    <row r="22" spans="1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ht="20.100000000000001" customHeight="1" x14ac:dyDescent="0.3">
      <c r="B23" s="30" t="s">
        <v>80</v>
      </c>
      <c r="C23" s="30"/>
      <c r="D23" s="30"/>
      <c r="E23" s="30"/>
      <c r="F23" s="30" t="s">
        <v>48</v>
      </c>
      <c r="G23" s="30" t="s">
        <v>81</v>
      </c>
      <c r="H23" s="30"/>
      <c r="I23" s="30"/>
      <c r="J23" s="30" t="s">
        <v>50</v>
      </c>
      <c r="K23" s="30"/>
    </row>
    <row r="26" spans="1:11" ht="17.649999999999999" x14ac:dyDescent="0.3">
      <c r="A26" s="72" t="s">
        <v>82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3">
      <c r="B28" s="26"/>
      <c r="C28" s="27"/>
      <c r="D28" s="28" t="s">
        <v>52</v>
      </c>
      <c r="E28" s="28"/>
      <c r="F28" s="83" t="str">
        <f>F5</f>
        <v>王凤雨</v>
      </c>
      <c r="G28" s="83"/>
      <c r="H28" s="28" t="s">
        <v>54</v>
      </c>
      <c r="I28" s="27"/>
      <c r="J28" s="83" t="str">
        <f>J5</f>
        <v>助理</v>
      </c>
      <c r="K28" s="84"/>
    </row>
    <row r="29" spans="1:11" ht="20.100000000000001" customHeight="1" x14ac:dyDescent="0.3">
      <c r="B29" s="29"/>
      <c r="C29" s="30"/>
      <c r="D29" s="31" t="s">
        <v>56</v>
      </c>
      <c r="E29" s="31"/>
      <c r="F29" s="81" t="str">
        <f>F6</f>
        <v>北京</v>
      </c>
      <c r="G29" s="81"/>
      <c r="H29" s="31" t="s">
        <v>58</v>
      </c>
      <c r="I29" s="30"/>
      <c r="J29" s="81" t="str">
        <f>J6</f>
        <v>企划活动部</v>
      </c>
      <c r="K29" s="82"/>
    </row>
    <row r="30" spans="1:11" ht="20.100000000000001" customHeight="1" x14ac:dyDescent="0.3">
      <c r="B30" s="29"/>
      <c r="C30" s="30"/>
      <c r="D30" s="31" t="s">
        <v>60</v>
      </c>
      <c r="E30" s="31"/>
      <c r="F30" s="80">
        <f>F7</f>
        <v>43704</v>
      </c>
      <c r="G30" s="81"/>
      <c r="H30" s="31" t="s">
        <v>61</v>
      </c>
      <c r="I30" s="30"/>
      <c r="J30" s="81">
        <f>J7</f>
        <v>8.2799999999999994</v>
      </c>
      <c r="K30" s="82"/>
    </row>
    <row r="31" spans="1:11" ht="20.100000000000001" customHeight="1" x14ac:dyDescent="0.3">
      <c r="B31" s="32"/>
      <c r="C31" s="33"/>
      <c r="D31" s="34"/>
      <c r="E31" s="34"/>
      <c r="F31" s="35"/>
      <c r="G31" s="35"/>
      <c r="H31" s="34" t="s">
        <v>62</v>
      </c>
      <c r="I31" s="33"/>
      <c r="J31" s="85" t="str">
        <f>J8</f>
        <v>HMZA-191113-XKH685</v>
      </c>
      <c r="K31" s="86"/>
    </row>
    <row r="32" spans="1:11" ht="20.100000000000001" customHeight="1" x14ac:dyDescent="0.3"/>
    <row r="33" spans="2:11" ht="20.100000000000001" customHeight="1" x14ac:dyDescent="0.3">
      <c r="B33" s="95"/>
      <c r="C33" s="95"/>
      <c r="D33" s="45" t="s">
        <v>83</v>
      </c>
      <c r="E33" s="95" t="s">
        <v>84</v>
      </c>
      <c r="F33" s="95"/>
      <c r="G33" s="39" t="s">
        <v>85</v>
      </c>
      <c r="H33" s="39" t="s">
        <v>86</v>
      </c>
      <c r="I33" s="102" t="s">
        <v>41</v>
      </c>
      <c r="J33" s="102"/>
      <c r="K33" s="46" t="s">
        <v>69</v>
      </c>
    </row>
    <row r="34" spans="2:11" ht="20.100000000000001" customHeight="1" x14ac:dyDescent="0.3">
      <c r="B34" s="95">
        <v>1</v>
      </c>
      <c r="C34" s="95"/>
      <c r="D34" s="47"/>
      <c r="E34" s="95"/>
      <c r="F34" s="95"/>
      <c r="G34" s="39">
        <v>100</v>
      </c>
      <c r="H34" s="39">
        <v>0</v>
      </c>
      <c r="I34" s="93">
        <f>G34*H34</f>
        <v>0</v>
      </c>
      <c r="J34" s="94"/>
      <c r="K34" s="48"/>
    </row>
    <row r="35" spans="2:11" ht="20.100000000000001" customHeight="1" x14ac:dyDescent="0.3">
      <c r="B35" s="95">
        <v>2</v>
      </c>
      <c r="C35" s="95"/>
      <c r="D35" s="47"/>
      <c r="E35" s="95"/>
      <c r="F35" s="95"/>
      <c r="G35" s="39">
        <v>200</v>
      </c>
      <c r="H35" s="39">
        <v>0</v>
      </c>
      <c r="I35" s="93">
        <f t="shared" ref="I35:I36" si="0">G35*H35</f>
        <v>0</v>
      </c>
      <c r="J35" s="94"/>
      <c r="K35" s="48"/>
    </row>
    <row r="36" spans="2:11" ht="20.100000000000001" customHeight="1" x14ac:dyDescent="0.3">
      <c r="B36" s="95">
        <v>3</v>
      </c>
      <c r="C36" s="95"/>
      <c r="D36" s="47"/>
      <c r="E36" s="95"/>
      <c r="F36" s="95"/>
      <c r="G36" s="39">
        <v>0</v>
      </c>
      <c r="H36" s="39">
        <v>0</v>
      </c>
      <c r="I36" s="93">
        <f t="shared" si="0"/>
        <v>0</v>
      </c>
      <c r="J36" s="94"/>
      <c r="K36" s="48"/>
    </row>
    <row r="37" spans="2:11" ht="20.100000000000001" customHeight="1" x14ac:dyDescent="0.3">
      <c r="B37" s="87" t="s">
        <v>41</v>
      </c>
      <c r="C37" s="97"/>
      <c r="D37" s="97"/>
      <c r="E37" s="97"/>
      <c r="F37" s="88"/>
      <c r="G37" s="41"/>
      <c r="H37" s="41">
        <f>SUM(H19:H36)</f>
        <v>0</v>
      </c>
      <c r="I37" s="98">
        <f>SUM(I34:J36)</f>
        <v>0</v>
      </c>
      <c r="J37" s="99"/>
      <c r="K37" s="42"/>
    </row>
    <row r="38" spans="2:11" ht="20.100000000000001" customHeight="1" x14ac:dyDescent="0.3">
      <c r="B38" s="30" t="s">
        <v>80</v>
      </c>
      <c r="C38" s="30"/>
      <c r="D38" s="30"/>
      <c r="E38" s="30"/>
      <c r="F38" s="30" t="s">
        <v>48</v>
      </c>
      <c r="G38" s="30" t="s">
        <v>81</v>
      </c>
      <c r="H38" s="30"/>
      <c r="I38" s="30"/>
      <c r="J38" s="30" t="s">
        <v>50</v>
      </c>
      <c r="K38" s="30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2024-07-15T09:31:19Z</cp:lastPrinted>
  <dcterms:created xsi:type="dcterms:W3CDTF">2014-04-15T08:52:00Z</dcterms:created>
  <dcterms:modified xsi:type="dcterms:W3CDTF">2024-07-15T09:31:20Z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