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<sst xmlns="http://schemas.openxmlformats.org/spreadsheetml/2006/main" count="94">
  <si>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</si>
  <si>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团号：HMJB-180915-PUK293</t>
  </si>
  <si>
    <t>会议日期：2018年09月14日-19日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</si>
  <si>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</si>
  <si>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</si>
  <si>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</si>
  <si>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</si>
  <si>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</si>
  <si>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</si>
  <si>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</si>
  <si>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</si>
  <si>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</si>
  <si>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</si>
  <si>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</si>
  <si>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</si>
  <si>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</si>
  <si>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</si>
  <si>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</si>
  <si>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</si>
  <si>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</si>
  <si>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</si>
  <si>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</si>
  <si>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</si>
  <si>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</si>
  <si>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</si>
  <si>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</si>
  <si>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</si>
  <si>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</si>
  <si>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</si>
  <si>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</si>
  <si>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</si>
  <si>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礼仪人员劳务费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</si>
  <si>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</si>
  <si>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</si>
  <si>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</si>
  <si>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</si>
  <si>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</si>
  <si>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</si>
  <si>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</si>
  <si>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</si>
  <si>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</si>
  <si>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</si>
  <si>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</si>
  <si>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礼仪人员住宿费报销</t>
  </si>
  <si>
    <t>礼仪人员交通费报销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</si>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</sst>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#,##0.00;[Red]#,##0.00"/>
    <numFmt numFmtId="179" formatCode="#,##0.00_);[Red]\(#,##0.00\)"/>
    <numFmt numFmtId="180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4" borderId="22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12" borderId="21" applyNumberFormat="0" applyAlignment="0" applyProtection="0">
      <alignment vertical="center"/>
    </xf>
    <xf numFmtId="0" fontId="15" fillId="12" borderId="16" applyNumberFormat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80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80" fontId="3" fillId="3" borderId="6" xfId="50" applyNumberFormat="1" applyFont="1" applyFill="1" applyBorder="1" applyAlignment="1">
      <alignment horizontal="center" vertical="center"/>
    </xf>
    <xf numFmtId="180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2" workbookViewId="0">
      <selection activeCell="I28" sqref="I28"/>
    </sheetView>
  </sheetViews>
  <sheetFormatPr defaultColWidth="9" defaultRowHeight="21" customHeight="1"/>
  <cols>
    <col min="1" max="1" width="9" style="53"/>
    <col min="2" max="2" width="16.7583333333333" customWidth="1"/>
    <col min="3" max="3" width="12.625" style="54"/>
    <col min="5" max="5" width="13" customWidth="1"/>
    <col min="6" max="6" width="12.625"/>
    <col min="8" max="8" width="14.5" customWidth="1"/>
    <col min="9" max="9" width="22.12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4800</v>
      </c>
      <c r="D28" s="66">
        <v>1</v>
      </c>
      <c r="E28" s="65">
        <f t="shared" si="2"/>
        <v>4800</v>
      </c>
      <c r="F28" s="65">
        <v>4800</v>
      </c>
      <c r="G28" s="65">
        <v>0</v>
      </c>
      <c r="H28" s="65">
        <f t="shared" si="0"/>
        <v>4800</v>
      </c>
      <c r="I28" s="86" t="s">
        <v>31</v>
      </c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4800</v>
      </c>
      <c r="D32" s="69">
        <f t="shared" ref="D32:E32" si="11">SUM(D28)</f>
        <v>1</v>
      </c>
      <c r="E32" s="69">
        <f t="shared" si="11"/>
        <v>4800</v>
      </c>
      <c r="F32" s="69">
        <f>SUM(F28:F31)</f>
        <v>4800</v>
      </c>
      <c r="G32" s="69">
        <f t="shared" ref="G32:H32" si="12">SUM(G28:G31)</f>
        <v>0</v>
      </c>
      <c r="H32" s="69">
        <f t="shared" si="12"/>
        <v>4800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3424</v>
      </c>
      <c r="D45" s="66">
        <v>1</v>
      </c>
      <c r="E45" s="65">
        <f t="shared" si="2"/>
        <v>3424</v>
      </c>
      <c r="F45" s="65">
        <v>2224</v>
      </c>
      <c r="G45" s="65">
        <v>0</v>
      </c>
      <c r="H45" s="65">
        <f t="shared" si="0"/>
        <v>2224</v>
      </c>
      <c r="I45" s="86" t="s">
        <v>43</v>
      </c>
      <c r="J45" s="94"/>
    </row>
    <row r="46" customHeight="1" spans="1:10">
      <c r="A46" s="76"/>
      <c r="B46" s="64"/>
      <c r="C46" s="65"/>
      <c r="D46" s="66"/>
      <c r="E46" s="65"/>
      <c r="F46" s="65">
        <v>1200</v>
      </c>
      <c r="G46" s="65">
        <v>0</v>
      </c>
      <c r="H46" s="65">
        <f t="shared" ref="H46:H51" si="19">F46+G46</f>
        <v>1200</v>
      </c>
      <c r="I46" s="86" t="s">
        <v>44</v>
      </c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3424</v>
      </c>
      <c r="D52" s="69">
        <f t="shared" ref="D52:E52" si="20">SUM(D45)</f>
        <v>1</v>
      </c>
      <c r="E52" s="69">
        <f t="shared" si="20"/>
        <v>3424</v>
      </c>
      <c r="F52" s="69">
        <f>SUM(F45:F51)</f>
        <v>3424</v>
      </c>
      <c r="G52" s="69">
        <f t="shared" ref="G52:H52" si="21">SUM(G45:G51)</f>
        <v>0</v>
      </c>
      <c r="H52" s="69">
        <f t="shared" si="21"/>
        <v>3424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8224</v>
      </c>
      <c r="D53" s="69">
        <f t="shared" ref="D53:H53" si="22">SUM(D52,D44,D40,D37,D32,D27,D24,D21,D16,D13)</f>
        <v>2</v>
      </c>
      <c r="E53" s="69">
        <f t="shared" si="22"/>
        <v>8224</v>
      </c>
      <c r="F53" s="69">
        <f t="shared" si="22"/>
        <v>8224</v>
      </c>
      <c r="G53" s="69">
        <f t="shared" si="22"/>
        <v>0</v>
      </c>
      <c r="H53" s="69">
        <f t="shared" si="22"/>
        <v>8224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8224</v>
      </c>
      <c r="B58" s="81"/>
      <c r="C58" s="81">
        <f>H53</f>
        <v>8224</v>
      </c>
      <c r="D58" s="81"/>
      <c r="E58" s="81">
        <f>F53</f>
        <v>8224</v>
      </c>
      <c r="F58" s="81"/>
      <c r="G58" s="81">
        <f>G53</f>
        <v>0</v>
      </c>
      <c r="H58" s="81"/>
      <c r="I58" s="99">
        <f>A58-C58</f>
        <v>0</v>
      </c>
    </row>
    <row r="60" customHeight="1" spans="1:9">
      <c r="A60" s="55" t="s">
        <v>52</v>
      </c>
      <c r="B60" s="82"/>
      <c r="C60" s="83" t="s">
        <v>53</v>
      </c>
      <c r="D60" s="84"/>
      <c r="E60" s="84" t="s">
        <v>54</v>
      </c>
      <c r="F60" s="84"/>
      <c r="G60" s="84" t="s">
        <v>55</v>
      </c>
      <c r="H60" s="84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7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8"/>
    </row>
    <row r="7" ht="20.1" customHeight="1" spans="2:11">
      <c r="B7" s="8"/>
      <c r="C7" s="9"/>
      <c r="D7" s="10" t="s">
        <v>65</v>
      </c>
      <c r="E7" s="10"/>
      <c r="F7" s="11" t="s">
        <v>66</v>
      </c>
      <c r="G7" s="11"/>
      <c r="H7" s="10" t="s">
        <v>67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68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81</v>
      </c>
      <c r="F14" s="23"/>
      <c r="G14" s="25">
        <v>0</v>
      </c>
      <c r="H14" s="25"/>
      <c r="I14" s="42"/>
      <c r="J14" s="43"/>
      <c r="K14" s="44" t="s">
        <v>82</v>
      </c>
    </row>
    <row r="15" ht="20.1" customHeight="1" spans="2:11">
      <c r="B15" s="22">
        <v>5</v>
      </c>
      <c r="C15" s="23"/>
      <c r="D15" s="24" t="s">
        <v>42</v>
      </c>
      <c r="E15" s="27" t="s">
        <v>83</v>
      </c>
      <c r="F15" s="27"/>
      <c r="G15" s="25">
        <v>33</v>
      </c>
      <c r="H15" s="25">
        <v>33</v>
      </c>
      <c r="I15" s="42"/>
      <c r="J15" s="43"/>
      <c r="K15" s="44" t="s">
        <v>84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85</v>
      </c>
      <c r="H20" s="21"/>
      <c r="I20" s="21"/>
      <c r="J20" s="21"/>
      <c r="K20" s="21" t="s">
        <v>86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87</v>
      </c>
      <c r="C23" s="16"/>
      <c r="D23" s="16"/>
      <c r="E23" s="16"/>
      <c r="F23" s="16" t="s">
        <v>53</v>
      </c>
      <c r="G23" s="16" t="s">
        <v>88</v>
      </c>
      <c r="H23" s="16"/>
      <c r="I23" s="16"/>
      <c r="J23" s="16" t="s">
        <v>55</v>
      </c>
      <c r="K23" s="16"/>
    </row>
    <row r="26" ht="18.75" spans="1:11">
      <c r="A26" s="2" t="s">
        <v>89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宋净菲</v>
      </c>
      <c r="G28" s="7"/>
      <c r="H28" s="6" t="s">
        <v>59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65</v>
      </c>
      <c r="E30" s="10"/>
      <c r="F30" s="11" t="str">
        <f>F7</f>
        <v>11月4日-6日</v>
      </c>
      <c r="G30" s="11"/>
      <c r="H30" s="10" t="s">
        <v>67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68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90</v>
      </c>
      <c r="E33" s="27" t="s">
        <v>91</v>
      </c>
      <c r="F33" s="27"/>
      <c r="G33" s="25" t="s">
        <v>92</v>
      </c>
      <c r="H33" s="25" t="s">
        <v>93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87</v>
      </c>
      <c r="C38" s="16"/>
      <c r="D38" s="16"/>
      <c r="E38" s="16"/>
      <c r="F38" s="16" t="s">
        <v>53</v>
      </c>
      <c r="G38" s="16" t="s">
        <v>88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2018-10-29T08:11:35Z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2052-11.1.0.7881</vt:lpwstr>
  </property>
</Properties>
</file>