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0" yWindow="0" windowWidth="20730" windowHeight="9000"/>
  </bookViews>
  <sheets>
    <sheet name="报价2" sheetId="4" r:id="rId1"/>
  </sheets>
  <definedNames>
    <definedName name="_xlnm.Print_Area" localSheetId="0">报价2!$A$1:$G$38</definedName>
    <definedName name="_xlnm.Print_Titles" localSheetId="0">报价2!$1:$1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4" l="1"/>
  <c r="G33" i="4" l="1"/>
  <c r="G29" i="4"/>
  <c r="G30" i="4"/>
  <c r="G22" i="4"/>
  <c r="G9" i="4"/>
  <c r="G4" i="4"/>
  <c r="G5" i="4"/>
  <c r="G31" i="4" l="1"/>
  <c r="G3" i="4"/>
  <c r="G6" i="4"/>
  <c r="G7" i="4"/>
  <c r="G8" i="4"/>
  <c r="G10" i="4"/>
  <c r="G11" i="4"/>
  <c r="G12" i="4"/>
  <c r="G13" i="4"/>
  <c r="G14" i="4"/>
  <c r="G15" i="4"/>
  <c r="G16" i="4"/>
  <c r="G17" i="4"/>
  <c r="G18" i="4"/>
  <c r="G19" i="4"/>
  <c r="G20" i="4"/>
  <c r="G21" i="4"/>
  <c r="G23" i="4"/>
  <c r="G24" i="4"/>
  <c r="G25" i="4"/>
  <c r="G26" i="4"/>
  <c r="G27" i="4"/>
  <c r="G28" i="4"/>
  <c r="G34" i="4"/>
  <c r="G35" i="4"/>
  <c r="G36" i="4"/>
  <c r="G37" i="4"/>
  <c r="G2" i="4"/>
  <c r="G38" i="4" l="1"/>
  <c r="G39" i="4" l="1"/>
  <c r="G40" i="4" s="1"/>
  <c r="G41" i="4" s="1"/>
</calcChain>
</file>

<file path=xl/sharedStrings.xml><?xml version="1.0" encoding="utf-8"?>
<sst xmlns="http://schemas.openxmlformats.org/spreadsheetml/2006/main" count="76" uniqueCount="71">
  <si>
    <t>规格
Standard</t>
    <phoneticPr fontId="24" type="noConversion"/>
  </si>
  <si>
    <t>总计
Total</t>
    <phoneticPr fontId="24" type="noConversion"/>
  </si>
  <si>
    <t>数量
Number</t>
    <phoneticPr fontId="24" type="noConversion"/>
  </si>
  <si>
    <t>次数Frequency</t>
    <phoneticPr fontId="24" type="noConversion"/>
  </si>
  <si>
    <t>单价
Price</t>
    <phoneticPr fontId="24" type="noConversion"/>
  </si>
  <si>
    <t>客房
Accommodation</t>
    <phoneticPr fontId="24" type="noConversion"/>
  </si>
  <si>
    <t>用餐
Meal</t>
    <phoneticPr fontId="24" type="noConversion"/>
  </si>
  <si>
    <t>车辆
Bus</t>
    <phoneticPr fontId="24" type="noConversion"/>
  </si>
  <si>
    <t>项目
Project</t>
    <phoneticPr fontId="24" type="noConversion"/>
  </si>
  <si>
    <t>标准大床房（含单早，wifi，服务费）
Queen Room(Single breakfast,wifi,Service fee)</t>
    <phoneticPr fontId="24" type="noConversion"/>
  </si>
  <si>
    <t>参会人员信息登记系统
Participant information registration system</t>
    <phoneticPr fontId="24" type="noConversion"/>
  </si>
  <si>
    <t>其他
Others</t>
    <phoneticPr fontId="24" type="noConversion"/>
  </si>
  <si>
    <t>工作人员
Staff</t>
    <phoneticPr fontId="24" type="noConversion"/>
  </si>
  <si>
    <t>物料
Materials</t>
    <phoneticPr fontId="24" type="noConversion"/>
  </si>
  <si>
    <t>4月15日自助晚餐
Buffet dinner on April 15th</t>
    <phoneticPr fontId="24" type="noConversion"/>
  </si>
  <si>
    <t>上海浦东丽晟假日酒店
Holiday Inn Shanghai Pudong Nanpu 
特别说明：实际可控房量以预订当天酒店提供的数量为准
Claim:The actual amount of controllable room is based on the quantity provided by the hotel on the day of booking.</t>
    <phoneticPr fontId="24" type="noConversion"/>
  </si>
  <si>
    <r>
      <rPr>
        <sz val="10"/>
        <color rgb="FFFF0000"/>
        <rFont val="微软雅黑"/>
        <family val="2"/>
        <charset val="134"/>
      </rPr>
      <t xml:space="preserve">上海福朋由由喜来登酒店
Four Points by Sheraton (Shanghai) </t>
    </r>
    <r>
      <rPr>
        <sz val="10"/>
        <rFont val="微软雅黑"/>
        <family val="2"/>
        <charset val="134"/>
      </rPr>
      <t xml:space="preserve">
特别说明：实际可控房量以预订当天酒店提供的数量为准
Claim:The actual amount of controllable room is based on the quantity provided by the hotel on the day of booking.</t>
    </r>
    <phoneticPr fontId="24" type="noConversion"/>
  </si>
  <si>
    <t>上海丽昂豪生大酒店
Howard Johnson Leonora Plaza Shanghai 
特别说明：实际可控房量以预订当天酒店提供的数量为准
Claim:The actual amount of controllable room is based on the quantity provided by the hotel on the day of booking.</t>
    <phoneticPr fontId="24" type="noConversion"/>
  </si>
  <si>
    <t>标准双床房（含单早，wifi，服务费）
Twin Room(Single breakfast,wifi,Service fee)</t>
    <phoneticPr fontId="24" type="noConversion"/>
  </si>
  <si>
    <t>上海浦东丽晟假日酒店（16:30-18:00）
Holiday Inn Shanghai Pudong Nanpu （16:30-18:00）</t>
    <phoneticPr fontId="24" type="noConversion"/>
  </si>
  <si>
    <t>上海福朋由由喜来登酒店（16:30-18:00）
Four Points by Sheraton (Shanghai) （16:30-18:00）</t>
    <phoneticPr fontId="24" type="noConversion"/>
  </si>
  <si>
    <t>上海丽昂豪生大酒店（16:30-18:00）
Howard Johnson Leonora Plaza Shanghai （16:30-18:00）</t>
    <phoneticPr fontId="24" type="noConversion"/>
  </si>
  <si>
    <t>4月15日33座大巴上海虹桥高铁站-虹桥机场接驳
33 seats shuttle bus from Shanghai Hongqiao Railway Station to Shanghai Hongqiao Airport</t>
    <phoneticPr fontId="24" type="noConversion"/>
  </si>
  <si>
    <t>4月15日53座大巴上海虹桥机场接机单次使用价格
53 seats bus for Shanghai Hongqiao Airport pick up on April 15th</t>
    <phoneticPr fontId="24" type="noConversion"/>
  </si>
  <si>
    <t>4月15日品牌日53座大巴酒店-会场往返接送
53 seats shuttle bus from Hotel to the Venue</t>
    <phoneticPr fontId="24" type="noConversion"/>
  </si>
  <si>
    <t>暂按17辆预估，打包价计算（8H100KM)，最终以实际费用为准
17 vehicles are estimated,package price(8H100KM),The final cost is subject to the actual use of the bus.</t>
    <phoneticPr fontId="24" type="noConversion"/>
  </si>
  <si>
    <t>暂按12辆预估，最终以实际费用为准（7:00,9:00,11:00发出）
12 vehicles are estimated,The final cost is subject to the actual use of the bus.(7:00,9:00,11:00)</t>
    <phoneticPr fontId="24" type="noConversion"/>
  </si>
  <si>
    <t>暂按每人1瓶预估(1 bottle per person)</t>
    <phoneticPr fontId="24" type="noConversion"/>
  </si>
  <si>
    <t>席卡(Seat card)</t>
    <phoneticPr fontId="24" type="noConversion"/>
  </si>
  <si>
    <t>LED手举牌
LED Holding card</t>
    <phoneticPr fontId="24" type="noConversion"/>
  </si>
  <si>
    <t>大巴车头牌
Bus Card</t>
    <phoneticPr fontId="24" type="noConversion"/>
  </si>
  <si>
    <t>短驳手举牌
Holding card for shuttle bus</t>
    <phoneticPr fontId="24" type="noConversion"/>
  </si>
  <si>
    <t>接机牌
Pick up card</t>
    <phoneticPr fontId="24" type="noConversion"/>
  </si>
  <si>
    <t>接送机矿泉水
water</t>
    <phoneticPr fontId="24" type="noConversion"/>
  </si>
  <si>
    <t>餐券
Meal coupon</t>
    <phoneticPr fontId="24" type="noConversion"/>
  </si>
  <si>
    <t>行李牌
Baggage claim tag</t>
    <phoneticPr fontId="24" type="noConversion"/>
  </si>
  <si>
    <t>用餐合计  Meal</t>
    <phoneticPr fontId="24" type="noConversion"/>
  </si>
  <si>
    <t>酒店工作人员 Hotel staff</t>
    <phoneticPr fontId="24" type="noConversion"/>
  </si>
  <si>
    <t>机场迎宾   Airport staff</t>
    <phoneticPr fontId="24" type="noConversion"/>
  </si>
  <si>
    <t>接机服务人员餐费 Meals for Airport staff</t>
    <phoneticPr fontId="24" type="noConversion"/>
  </si>
  <si>
    <t>翻译费用  Translation fee</t>
    <phoneticPr fontId="24" type="noConversion"/>
  </si>
  <si>
    <t>工作组餐费  Workgroup meal</t>
    <phoneticPr fontId="24" type="noConversion"/>
  </si>
  <si>
    <t>备用金
Reserve fund</t>
    <phoneticPr fontId="24" type="noConversion"/>
  </si>
  <si>
    <t>页面报名 Registration System</t>
    <phoneticPr fontId="24" type="noConversion"/>
  </si>
  <si>
    <t>客服人员 Customer service</t>
    <phoneticPr fontId="24" type="noConversion"/>
  </si>
  <si>
    <t>热线电话 Telephone Fee</t>
    <phoneticPr fontId="24" type="noConversion"/>
  </si>
  <si>
    <t>短信平台使用费 Message fee</t>
    <phoneticPr fontId="24" type="noConversion"/>
  </si>
  <si>
    <t>4月15日53座大巴上海浦东机场接机单次使用价格
53 seats bus for Shanghai Pudong Airport pick up on April 15th</t>
    <phoneticPr fontId="24" type="noConversion"/>
  </si>
  <si>
    <t>4月16日53座大巴酒店-上海浦东机场单次使用价格
53 seats shuttle bus from Hotel to Shanghai Pudong Airport on April 16th</t>
    <phoneticPr fontId="24" type="noConversion"/>
  </si>
  <si>
    <t>4月16日53座大巴酒店-上海虹桥T2机场单次使用价格
53 seats shuttle bus from Hotel to Shanghai Hongqiao Airport on April 16th</t>
    <phoneticPr fontId="24" type="noConversion"/>
  </si>
  <si>
    <t>KT板＋伸缩把手
KT board+Telescopic handle</t>
    <phoneticPr fontId="24" type="noConversion"/>
  </si>
  <si>
    <t>KT板＋把手
KT board+ handle</t>
    <phoneticPr fontId="24" type="noConversion"/>
  </si>
  <si>
    <t>各酒店2个，2*5
2 boards every hotels ,2*5</t>
    <phoneticPr fontId="24" type="noConversion"/>
  </si>
  <si>
    <t>塑封A4（接驳&amp;接机）
A4（shuttle bus&amp;pick up）</t>
    <phoneticPr fontId="24" type="noConversion"/>
  </si>
  <si>
    <t>餐费100元/天
Meal 100yuan/day</t>
    <phoneticPr fontId="24" type="noConversion"/>
  </si>
  <si>
    <t>从10:00-16:00暂按一小时一班计算，分两条线路，打包价计算（8H100KM)，最终费用以实际发生为准
Shuttle bus from 10am-16pm per hour,two lines,package price(8H100KM),The final cost is subject to the actual use of the bus.</t>
    <phoneticPr fontId="24" type="noConversion"/>
  </si>
  <si>
    <t>从10:00-16:00暂按一小时一班计算，分两条线路，打包价计算（8H100KM)，最终费用以实际发生为准
Shuttle bus from 10am-16pm per hour,two lines,package price(8H100KM),The final cost is subject to the actual use of the bus.</t>
    <phoneticPr fontId="24" type="noConversion"/>
  </si>
  <si>
    <t>从10:00-16:00暂按一小时一班计算，最终费用以实际发生为准
Shuttle bus from 10am-16pm per hour,The final cost is subject to the actual use of the bus.</t>
    <phoneticPr fontId="24" type="noConversion"/>
  </si>
  <si>
    <t>服务费10%  Service fee10%</t>
    <phoneticPr fontId="24" type="noConversion"/>
  </si>
  <si>
    <t>总计（Net）Total（Net）</t>
    <phoneticPr fontId="24" type="noConversion"/>
  </si>
  <si>
    <t>总计（不含税）Total (tax free)</t>
    <phoneticPr fontId="24" type="noConversion"/>
  </si>
  <si>
    <t>优惠总计  Total Offer</t>
    <phoneticPr fontId="24" type="noConversion"/>
  </si>
  <si>
    <t>包括本地通话及国内长途Including local calls and domestic calls</t>
    <phoneticPr fontId="24" type="noConversion"/>
  </si>
  <si>
    <t>6人，暂按15天估计   6 person, 15days</t>
    <phoneticPr fontId="24" type="noConversion"/>
  </si>
  <si>
    <t>页面设计，网站接口，系统使用等</t>
    <phoneticPr fontId="24" type="noConversion"/>
  </si>
  <si>
    <t>按30次计算 Estimate 30 times</t>
    <phoneticPr fontId="24" type="noConversion"/>
  </si>
  <si>
    <t>暂按控房签到、会务、餐饮共36人预估，含会务指引、会议服务、送机人员。Estimate  36 person</t>
    <phoneticPr fontId="24" type="noConversion"/>
  </si>
  <si>
    <t>人员暂按2个机场36人预估，以实际发生费用为准
Estimate  36 person</t>
    <phoneticPr fontId="24" type="noConversion"/>
  </si>
  <si>
    <t>VIP室租用及茶歇</t>
    <phoneticPr fontId="24" type="noConversion"/>
  </si>
  <si>
    <t>车辆增加及司机费用</t>
    <phoneticPr fontId="24" type="noConversion"/>
  </si>
  <si>
    <t>会议室租赁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</si>
</sst>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8" formatCode="0.0_);[Red]\(0.0\)"/>
    <numFmt numFmtId="179" formatCode="0_);[Red]\(0\)"/>
    <numFmt numFmtId="180" formatCode="0.00_);[Red]\(0.00\)"/>
  </numFmts>
  <fonts count="5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50" fillId="0" borderId="16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5" xfId="69" applyFont="1" applyFill="1" applyBorder="1" applyAlignment="1">
      <alignment horizontal="center" vertical="center" wrapText="1"/>
    </xf>
    <xf numFmtId="178" fontId="21" fillId="0" borderId="15" xfId="69" applyNumberFormat="1" applyFont="1" applyFill="1" applyBorder="1" applyAlignment="1">
      <alignment horizontal="center" vertical="center" wrapText="1"/>
    </xf>
    <xf numFmtId="0" fontId="23" fillId="26" borderId="16" xfId="69" applyFont="1" applyFill="1" applyBorder="1" applyAlignment="1">
      <alignment horizontal="center" vertical="center" wrapText="1"/>
    </xf>
    <xf numFmtId="176" fontId="23" fillId="26" borderId="16" xfId="69" applyNumberFormat="1" applyFont="1" applyFill="1" applyBorder="1" applyAlignment="1">
      <alignment horizontal="center" vertical="center" wrapText="1"/>
    </xf>
    <xf numFmtId="0" fontId="47" fillId="0" borderId="16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vertical="center" wrapText="1"/>
    </xf>
    <xf numFmtId="0" fontId="21" fillId="0" borderId="16" xfId="1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Font="1" applyFill="1" applyBorder="1" applyAlignment="1">
      <alignment horizontal="left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9" fontId="21" fillId="0" borderId="16" xfId="69" applyNumberFormat="1" applyFont="1" applyFill="1" applyBorder="1" applyAlignment="1">
      <alignment horizontal="center" vertical="center" wrapText="1"/>
    </xf>
    <xf numFmtId="179" fontId="0" fillId="0" borderId="16" xfId="0" applyNumberFormat="1" applyBorder="1" applyAlignment="1">
      <alignment horizontal="center" vertical="center" wrapText="1"/>
    </xf>
    <xf numFmtId="180" fontId="23" fillId="26" borderId="17" xfId="69" applyNumberFormat="1" applyFont="1" applyFill="1" applyBorder="1" applyAlignment="1">
      <alignment horizontal="center" vertical="center" wrapText="1"/>
    </xf>
    <xf numFmtId="180" fontId="21" fillId="0" borderId="17" xfId="69" applyNumberFormat="1" applyFont="1" applyFill="1" applyBorder="1" applyAlignment="1">
      <alignment horizontal="center" vertical="center" wrapText="1"/>
    </xf>
    <xf numFmtId="180" fontId="46" fillId="27" borderId="18" xfId="0" applyNumberFormat="1" applyFont="1" applyFill="1" applyBorder="1" applyAlignment="1">
      <alignment horizontal="center" vertical="center"/>
    </xf>
    <xf numFmtId="180" fontId="46" fillId="27" borderId="17" xfId="0" applyNumberFormat="1" applyFont="1" applyFill="1" applyBorder="1" applyAlignment="1">
      <alignment horizontal="center" vertical="center"/>
    </xf>
    <xf numFmtId="180" fontId="48" fillId="27" borderId="17" xfId="0" applyNumberFormat="1" applyFont="1" applyFill="1" applyBorder="1" applyAlignment="1">
      <alignment horizontal="center" vertical="center"/>
    </xf>
    <xf numFmtId="180" fontId="49" fillId="28" borderId="17" xfId="0" applyNumberFormat="1" applyFont="1" applyFill="1" applyBorder="1" applyAlignment="1">
      <alignment horizontal="center" vertical="center" wrapText="1"/>
    </xf>
    <xf numFmtId="180" fontId="25" fillId="0" borderId="0" xfId="0" applyNumberFormat="1" applyFont="1" applyAlignment="1">
      <alignment vertical="center" wrapText="1"/>
    </xf>
    <xf numFmtId="0" fontId="21" fillId="0" borderId="22" xfId="69" applyFont="1" applyFill="1" applyBorder="1" applyAlignment="1">
      <alignment horizontal="left" vertical="center" wrapText="1"/>
    </xf>
    <xf numFmtId="0" fontId="21" fillId="0" borderId="22" xfId="69" applyFont="1" applyFill="1" applyBorder="1" applyAlignment="1">
      <alignment horizontal="center" vertical="center" wrapText="1"/>
    </xf>
    <xf numFmtId="0" fontId="22" fillId="0" borderId="16" xfId="88" applyFont="1" applyFill="1" applyBorder="1" applyAlignment="1">
      <alignment horizontal="center" vertical="center" wrapText="1"/>
    </xf>
    <xf numFmtId="0" fontId="22" fillId="0" borderId="10" xfId="69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25" fillId="28" borderId="19" xfId="0" applyFont="1" applyFill="1" applyBorder="1" applyAlignment="1">
      <alignment horizontal="center" vertical="center" wrapText="1"/>
    </xf>
    <xf numFmtId="0" fontId="25" fillId="28" borderId="20" xfId="0" applyFont="1" applyFill="1" applyBorder="1" applyAlignment="1">
      <alignment horizontal="center" vertical="center" wrapText="1"/>
    </xf>
    <xf numFmtId="0" fontId="25" fillId="28" borderId="21" xfId="0" applyFont="1" applyFill="1" applyBorder="1" applyAlignment="1">
      <alignment horizontal="center" vertical="center" wrapText="1"/>
    </xf>
    <xf numFmtId="0" fontId="22" fillId="0" borderId="23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3" fillId="26" borderId="16" xfId="69" applyFont="1" applyFill="1" applyBorder="1" applyAlignment="1">
      <alignment horizontal="center" vertical="center" wrapText="1"/>
    </xf>
    <xf numFmtId="0" fontId="22" fillId="0" borderId="16" xfId="69" applyFont="1" applyFill="1" applyBorder="1" applyAlignment="1">
      <alignment horizontal="center" vertical="center" wrapText="1"/>
    </xf>
    <xf numFmtId="0" fontId="22" fillId="0" borderId="16" xfId="69" applyFont="1" applyFill="1" applyBorder="1" applyAlignment="1">
      <alignment horizontal="left" vertical="center" wrapText="1"/>
    </xf>
    <xf numFmtId="0" fontId="21" fillId="25" borderId="16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25" borderId="10" xfId="69" applyFont="1" applyFill="1" applyBorder="1" applyAlignment="1">
      <alignment horizontal="left" vertical="center" wrapText="1"/>
    </xf>
    <xf numFmtId="0" fontId="21" fillId="25" borderId="11" xfId="69" applyFont="1" applyFill="1" applyBorder="1" applyAlignment="1">
      <alignment horizontal="left" vertical="center" wrapText="1"/>
    </xf>
    <xf numFmtId="0" fontId="46" fillId="27" borderId="13" xfId="0" applyFont="1" applyFill="1" applyBorder="1" applyAlignment="1">
      <alignment horizontal="center" vertical="center"/>
    </xf>
    <xf numFmtId="0" fontId="46" fillId="27" borderId="14" xfId="0" applyFont="1" applyFill="1" applyBorder="1" applyAlignment="1">
      <alignment horizontal="center" vertical="center"/>
    </xf>
    <xf numFmtId="0" fontId="46" fillId="27" borderId="15" xfId="0" applyFont="1" applyFill="1" applyBorder="1" applyAlignment="1">
      <alignment horizontal="center" vertical="center"/>
    </xf>
    <xf numFmtId="0" fontId="46" fillId="27" borderId="16" xfId="0" applyFont="1" applyFill="1" applyBorder="1" applyAlignment="1">
      <alignment horizontal="center" vertical="center" wrapText="1"/>
    </xf>
    <xf numFmtId="0" fontId="46" fillId="27" borderId="16" xfId="0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 wrapText="1"/>
    </xf>
    <xf numFmtId="0" fontId="21" fillId="0" borderId="22" xfId="1" applyFont="1" applyFill="1" applyBorder="1" applyAlignment="1">
      <alignment horizontal="left" vertical="center" wrapText="1"/>
    </xf>
    <xf numFmtId="176" fontId="21" fillId="0" borderId="22" xfId="1" applyNumberFormat="1" applyFont="1" applyFill="1" applyBorder="1" applyAlignment="1">
      <alignment horizontal="center" vertical="center" wrapText="1"/>
    </xf>
    <xf numFmtId="0" fontId="47" fillId="0" borderId="22" xfId="1" applyFont="1" applyFill="1" applyBorder="1" applyAlignment="1">
      <alignment horizontal="left" vertical="center" wrapText="1"/>
    </xf>
  </cellXfs>
  <cellStyles count="187">
    <cellStyle name="_ET_STYLE_NoName_00_" xfId="2"/>
    <cellStyle name="0,0_x005f_x000d__x005f_x000a_NA_x005f_x000d__x005f_x000a_" xfId="3"/>
    <cellStyle name="20% - Accent1" xfId="4"/>
    <cellStyle name="20% - Accent1 2" xfId="89"/>
    <cellStyle name="20% - Accent2" xfId="5"/>
    <cellStyle name="20% - Accent2 2" xfId="90"/>
    <cellStyle name="20% - Accent3" xfId="6"/>
    <cellStyle name="20% - Accent3 2" xfId="91"/>
    <cellStyle name="20% - Accent4" xfId="7"/>
    <cellStyle name="20% - Accent4 2" xfId="92"/>
    <cellStyle name="20% - Accent5" xfId="8"/>
    <cellStyle name="20% - Accent5 2" xfId="93"/>
    <cellStyle name="20% - Accent6" xfId="9"/>
    <cellStyle name="20% - Accent6 2" xfId="94"/>
    <cellStyle name="20% - 强调文字颜色 1 2" xfId="10"/>
    <cellStyle name="20% - 强调文字颜色 1 3" xfId="95"/>
    <cellStyle name="20% - 强调文字颜色 2 2" xfId="11"/>
    <cellStyle name="20% - 强调文字颜色 2 3" xfId="96"/>
    <cellStyle name="20% - 强调文字颜色 3 2" xfId="12"/>
    <cellStyle name="20% - 强调文字颜色 3 3" xfId="97"/>
    <cellStyle name="20% - 强调文字颜色 4 2" xfId="13"/>
    <cellStyle name="20% - 强调文字颜色 4 3" xfId="98"/>
    <cellStyle name="20% - 强调文字颜色 5 2" xfId="14"/>
    <cellStyle name="20% - 强调文字颜色 5 3" xfId="99"/>
    <cellStyle name="20% - 强调文字颜色 6 2" xfId="15"/>
    <cellStyle name="20% - 强调文字颜色 6 3" xfId="100"/>
    <cellStyle name="40% - Accent1" xfId="16"/>
    <cellStyle name="40% - Accent1 2" xfId="101"/>
    <cellStyle name="40% - Accent2" xfId="17"/>
    <cellStyle name="40% - Accent2 2" xfId="102"/>
    <cellStyle name="40% - Accent3" xfId="18"/>
    <cellStyle name="40% - Accent3 2" xfId="103"/>
    <cellStyle name="40% - Accent4" xfId="19"/>
    <cellStyle name="40% - Accent4 2" xfId="104"/>
    <cellStyle name="40% - Accent5" xfId="20"/>
    <cellStyle name="40% - Accent5 2" xfId="105"/>
    <cellStyle name="40% - Accent6" xfId="21"/>
    <cellStyle name="40% - Accent6 2" xfId="106"/>
    <cellStyle name="40% - 强调文字颜色 1 2" xfId="22"/>
    <cellStyle name="40% - 强调文字颜色 1 3" xfId="107"/>
    <cellStyle name="40% - 强调文字颜色 2 2" xfId="23"/>
    <cellStyle name="40% - 强调文字颜色 2 3" xfId="108"/>
    <cellStyle name="40% - 强调文字颜色 3 2" xfId="24"/>
    <cellStyle name="40% - 强调文字颜色 3 3" xfId="109"/>
    <cellStyle name="40% - 强调文字颜色 4 2" xfId="25"/>
    <cellStyle name="40% - 强调文字颜色 4 3" xfId="110"/>
    <cellStyle name="40% - 强调文字颜色 5 2" xfId="26"/>
    <cellStyle name="40% - 强调文字颜色 5 3" xfId="111"/>
    <cellStyle name="40% - 强调文字颜色 6 2" xfId="27"/>
    <cellStyle name="40% - 强调文字颜色 6 3" xfId="112"/>
    <cellStyle name="60% - Accent1" xfId="28"/>
    <cellStyle name="60% - Accent1 2" xfId="113"/>
    <cellStyle name="60% - Accent2" xfId="29"/>
    <cellStyle name="60% - Accent2 2" xfId="114"/>
    <cellStyle name="60% - Accent3" xfId="30"/>
    <cellStyle name="60% - Accent3 2" xfId="115"/>
    <cellStyle name="60% - Accent4" xfId="31"/>
    <cellStyle name="60% - Accent4 2" xfId="116"/>
    <cellStyle name="60% - Accent5" xfId="32"/>
    <cellStyle name="60% - Accent5 2" xfId="117"/>
    <cellStyle name="60% - Accent6" xfId="33"/>
    <cellStyle name="60% - Accent6 2" xfId="118"/>
    <cellStyle name="60% - 强调文字颜色 1 2" xfId="34"/>
    <cellStyle name="60% - 强调文字颜色 1 3" xfId="119"/>
    <cellStyle name="60% - 强调文字颜色 2 2" xfId="35"/>
    <cellStyle name="60% - 强调文字颜色 2 3" xfId="120"/>
    <cellStyle name="60% - 强调文字颜色 3 2" xfId="36"/>
    <cellStyle name="60% - 强调文字颜色 3 3" xfId="121"/>
    <cellStyle name="60% - 强调文字颜色 4 2" xfId="37"/>
    <cellStyle name="60% - 强调文字颜色 4 3" xfId="122"/>
    <cellStyle name="60% - 强调文字颜色 5 2" xfId="38"/>
    <cellStyle name="60% - 强调文字颜色 5 3" xfId="123"/>
    <cellStyle name="60% - 强调文字颜色 6 2" xfId="39"/>
    <cellStyle name="60% - 强调文字颜色 6 3" xfId="124"/>
    <cellStyle name="Accent1" xfId="40"/>
    <cellStyle name="Accent1 2" xfId="125"/>
    <cellStyle name="Accent2" xfId="41"/>
    <cellStyle name="Accent2 2" xfId="126"/>
    <cellStyle name="Accent3" xfId="42"/>
    <cellStyle name="Accent3 2" xfId="127"/>
    <cellStyle name="Accent4" xfId="43"/>
    <cellStyle name="Accent4 2" xfId="128"/>
    <cellStyle name="Accent5" xfId="44"/>
    <cellStyle name="Accent5 2" xfId="129"/>
    <cellStyle name="Accent6" xfId="45"/>
    <cellStyle name="Accent6 2" xfId="130"/>
    <cellStyle name="Bad" xfId="46"/>
    <cellStyle name="Bad 2" xfId="131"/>
    <cellStyle name="Calculation" xfId="47"/>
    <cellStyle name="Calculation 2" xfId="132"/>
    <cellStyle name="Check Cell" xfId="48"/>
    <cellStyle name="Check Cell 2" xfId="133"/>
    <cellStyle name="Explanatory Text" xfId="49"/>
    <cellStyle name="Explanatory Text 2" xfId="134"/>
    <cellStyle name="Good" xfId="50"/>
    <cellStyle name="Good 2" xfId="135"/>
    <cellStyle name="Heading 1" xfId="51"/>
    <cellStyle name="Heading 1 2" xfId="136"/>
    <cellStyle name="Heading 2" xfId="52"/>
    <cellStyle name="Heading 2 2" xfId="137"/>
    <cellStyle name="Heading 3" xfId="53"/>
    <cellStyle name="Heading 3 2" xfId="138"/>
    <cellStyle name="Heading 4" xfId="54"/>
    <cellStyle name="Heading 4 2" xfId="139"/>
    <cellStyle name="Input" xfId="55"/>
    <cellStyle name="Input 2" xfId="140"/>
    <cellStyle name="Linked Cell" xfId="56"/>
    <cellStyle name="Linked Cell 2" xfId="141"/>
    <cellStyle name="Neutral" xfId="57"/>
    <cellStyle name="Neutral 2" xfId="142"/>
    <cellStyle name="Note" xfId="58"/>
    <cellStyle name="Note 2" xfId="143"/>
    <cellStyle name="Output" xfId="59"/>
    <cellStyle name="Output 2" xfId="144"/>
    <cellStyle name="Title" xfId="60"/>
    <cellStyle name="Title 2" xfId="145"/>
    <cellStyle name="Total" xfId="61"/>
    <cellStyle name="Total 2" xfId="146"/>
    <cellStyle name="Warning Text" xfId="62"/>
    <cellStyle name="Warning Text 2" xfId="147"/>
    <cellStyle name="标题 1 2" xfId="64"/>
    <cellStyle name="标题 1 3" xfId="149"/>
    <cellStyle name="标题 2 2" xfId="65"/>
    <cellStyle name="标题 2 3" xfId="150"/>
    <cellStyle name="标题 3 2" xfId="66"/>
    <cellStyle name="标题 3 3" xfId="151"/>
    <cellStyle name="标题 4 2" xfId="67"/>
    <cellStyle name="标题 4 3" xfId="152"/>
    <cellStyle name="标题 5" xfId="63"/>
    <cellStyle name="标题 6" xfId="148"/>
    <cellStyle name="差 2" xfId="68"/>
    <cellStyle name="差 3" xfId="153"/>
    <cellStyle name="常规" xfId="0" builtinId="0"/>
    <cellStyle name="常规 2" xfId="69"/>
    <cellStyle name="常规 2 2" xfId="154"/>
    <cellStyle name="常规 3" xfId="70"/>
    <cellStyle name="常规 3 2" xfId="155"/>
    <cellStyle name="常规 4" xfId="1"/>
    <cellStyle name="常规 5" xfId="88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/>
    <cellStyle name="好 3" xfId="156"/>
    <cellStyle name="汇总 2" xfId="72"/>
    <cellStyle name="汇总 3" xfId="157"/>
    <cellStyle name="计算 2" xfId="73"/>
    <cellStyle name="计算 3" xfId="158"/>
    <cellStyle name="检查单元格 2" xfId="74"/>
    <cellStyle name="检查单元格 3" xfId="159"/>
    <cellStyle name="警告文本 2" xfId="75"/>
    <cellStyle name="警告文本 3" xfId="160"/>
    <cellStyle name="链接单元格 2" xfId="76"/>
    <cellStyle name="链接单元格 3" xfId="161"/>
    <cellStyle name="强调文字颜色 1 2" xfId="77"/>
    <cellStyle name="强调文字颜色 1 3" xfId="162"/>
    <cellStyle name="强调文字颜色 2 2" xfId="78"/>
    <cellStyle name="强调文字颜色 2 3" xfId="163"/>
    <cellStyle name="强调文字颜色 3 2" xfId="79"/>
    <cellStyle name="强调文字颜色 3 3" xfId="164"/>
    <cellStyle name="强调文字颜色 4 2" xfId="80"/>
    <cellStyle name="强调文字颜色 4 3" xfId="165"/>
    <cellStyle name="强调文字颜色 5 2" xfId="81"/>
    <cellStyle name="强调文字颜色 5 3" xfId="166"/>
    <cellStyle name="强调文字颜色 6 2" xfId="82"/>
    <cellStyle name="强调文字颜色 6 3" xfId="167"/>
    <cellStyle name="输出 2" xfId="83"/>
    <cellStyle name="输出 3" xfId="168"/>
    <cellStyle name="输入 2" xfId="84"/>
    <cellStyle name="输入 3" xfId="169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/>
    <cellStyle name="注释 3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41"/>
  <sheetViews>
    <sheetView tabSelected="1" zoomScale="80" zoomScaleNormal="80" zoomScalePageLayoutView="80" workbookViewId="0">
      <pane ySplit="1" topLeftCell="A2" activePane="bottomLeft" state="frozen"/>
      <selection pane="bottomLeft" activeCell="H38" sqref="H38"/>
    </sheetView>
  </sheetViews>
  <sheetFormatPr defaultColWidth="8.875" defaultRowHeight="13.5" x14ac:dyDescent="0.15"/>
  <cols>
    <col min="1" max="1" width="23.625" style="2" customWidth="1"/>
    <col min="2" max="2" width="55" style="2" customWidth="1"/>
    <col min="3" max="3" width="51.125" style="2" customWidth="1"/>
    <col min="4" max="4" width="9.625" style="3" customWidth="1"/>
    <col min="5" max="6" width="10.625" style="2" customWidth="1"/>
    <col min="7" max="7" width="14.875" style="29" customWidth="1"/>
    <col min="8" max="8" width="12.75" style="1" bestFit="1" customWidth="1"/>
    <col min="9" max="16384" width="8.875" style="1"/>
  </cols>
  <sheetData>
    <row r="1" spans="1:7" ht="33" x14ac:dyDescent="0.15">
      <c r="A1" s="41" t="s">
        <v>8</v>
      </c>
      <c r="B1" s="41"/>
      <c r="C1" s="11" t="s">
        <v>0</v>
      </c>
      <c r="D1" s="11" t="s">
        <v>4</v>
      </c>
      <c r="E1" s="12" t="s">
        <v>3</v>
      </c>
      <c r="F1" s="12" t="s">
        <v>2</v>
      </c>
      <c r="G1" s="23" t="s">
        <v>1</v>
      </c>
    </row>
    <row r="2" spans="1:7" ht="50.1" customHeight="1" x14ac:dyDescent="0.15">
      <c r="A2" s="45" t="s">
        <v>5</v>
      </c>
      <c r="B2" s="46" t="s">
        <v>15</v>
      </c>
      <c r="C2" s="5" t="s">
        <v>9</v>
      </c>
      <c r="D2" s="8">
        <v>500</v>
      </c>
      <c r="E2" s="6">
        <v>1</v>
      </c>
      <c r="F2" s="6">
        <v>93</v>
      </c>
      <c r="G2" s="24">
        <f>D2*E2*F2</f>
        <v>46500</v>
      </c>
    </row>
    <row r="3" spans="1:7" ht="50.1" customHeight="1" x14ac:dyDescent="0.15">
      <c r="A3" s="45"/>
      <c r="B3" s="47"/>
      <c r="C3" s="5" t="s">
        <v>18</v>
      </c>
      <c r="D3" s="8">
        <v>500</v>
      </c>
      <c r="E3" s="6">
        <v>1</v>
      </c>
      <c r="F3" s="6">
        <v>50</v>
      </c>
      <c r="G3" s="24">
        <f t="shared" ref="G3:G37" si="0">D3*E3*F3</f>
        <v>25000</v>
      </c>
    </row>
    <row r="4" spans="1:7" ht="50.1" customHeight="1" x14ac:dyDescent="0.15">
      <c r="A4" s="45"/>
      <c r="B4" s="44" t="s">
        <v>16</v>
      </c>
      <c r="C4" s="5" t="s">
        <v>9</v>
      </c>
      <c r="D4" s="9">
        <v>600</v>
      </c>
      <c r="E4" s="21">
        <v>1</v>
      </c>
      <c r="F4" s="4">
        <v>65</v>
      </c>
      <c r="G4" s="24">
        <f t="shared" si="0"/>
        <v>39000</v>
      </c>
    </row>
    <row r="5" spans="1:7" ht="50.1" customHeight="1" x14ac:dyDescent="0.15">
      <c r="A5" s="45"/>
      <c r="B5" s="44"/>
      <c r="C5" s="5" t="s">
        <v>18</v>
      </c>
      <c r="D5" s="9">
        <v>600</v>
      </c>
      <c r="E5" s="21">
        <v>1</v>
      </c>
      <c r="F5" s="4">
        <v>55</v>
      </c>
      <c r="G5" s="24">
        <f t="shared" si="0"/>
        <v>33000</v>
      </c>
    </row>
    <row r="6" spans="1:7" ht="50.1" customHeight="1" x14ac:dyDescent="0.15">
      <c r="A6" s="45"/>
      <c r="B6" s="44" t="s">
        <v>17</v>
      </c>
      <c r="C6" s="5" t="s">
        <v>9</v>
      </c>
      <c r="D6" s="8">
        <v>500</v>
      </c>
      <c r="E6" s="6">
        <v>1</v>
      </c>
      <c r="F6" s="4">
        <v>97</v>
      </c>
      <c r="G6" s="24">
        <f t="shared" si="0"/>
        <v>48500</v>
      </c>
    </row>
    <row r="7" spans="1:7" ht="50.1" customHeight="1" x14ac:dyDescent="0.15">
      <c r="A7" s="45"/>
      <c r="B7" s="44"/>
      <c r="C7" s="5" t="s">
        <v>18</v>
      </c>
      <c r="D7" s="8">
        <v>500</v>
      </c>
      <c r="E7" s="6">
        <v>1</v>
      </c>
      <c r="F7" s="4">
        <v>72</v>
      </c>
      <c r="G7" s="24">
        <f t="shared" si="0"/>
        <v>36000</v>
      </c>
    </row>
    <row r="8" spans="1:7" ht="30" customHeight="1" x14ac:dyDescent="0.15">
      <c r="A8" s="42" t="s">
        <v>6</v>
      </c>
      <c r="B8" s="43" t="s">
        <v>14</v>
      </c>
      <c r="C8" s="13" t="s">
        <v>19</v>
      </c>
      <c r="D8" s="8">
        <v>140</v>
      </c>
      <c r="E8" s="6">
        <v>1</v>
      </c>
      <c r="F8" s="6">
        <v>142</v>
      </c>
      <c r="G8" s="24">
        <f t="shared" si="0"/>
        <v>19880</v>
      </c>
    </row>
    <row r="9" spans="1:7" ht="30" customHeight="1" x14ac:dyDescent="0.15">
      <c r="A9" s="42"/>
      <c r="B9" s="43"/>
      <c r="C9" s="7" t="s">
        <v>20</v>
      </c>
      <c r="D9" s="9">
        <v>180</v>
      </c>
      <c r="E9" s="21">
        <v>1</v>
      </c>
      <c r="F9" s="4">
        <v>114</v>
      </c>
      <c r="G9" s="24">
        <f t="shared" si="0"/>
        <v>20520</v>
      </c>
    </row>
    <row r="10" spans="1:7" ht="30" customHeight="1" x14ac:dyDescent="0.15">
      <c r="A10" s="42"/>
      <c r="B10" s="43"/>
      <c r="C10" s="13" t="s">
        <v>21</v>
      </c>
      <c r="D10" s="8">
        <v>140</v>
      </c>
      <c r="E10" s="6">
        <v>1</v>
      </c>
      <c r="F10" s="6">
        <v>167</v>
      </c>
      <c r="G10" s="24">
        <f t="shared" si="0"/>
        <v>23380</v>
      </c>
    </row>
    <row r="11" spans="1:7" ht="81.75" customHeight="1" x14ac:dyDescent="0.15">
      <c r="A11" s="42" t="s">
        <v>7</v>
      </c>
      <c r="B11" s="5" t="s">
        <v>47</v>
      </c>
      <c r="C11" s="5" t="s">
        <v>55</v>
      </c>
      <c r="D11" s="8">
        <v>1200</v>
      </c>
      <c r="E11" s="6">
        <v>2</v>
      </c>
      <c r="F11" s="6">
        <v>7</v>
      </c>
      <c r="G11" s="24">
        <f t="shared" si="0"/>
        <v>16800</v>
      </c>
    </row>
    <row r="12" spans="1:7" ht="82.5" x14ac:dyDescent="0.15">
      <c r="A12" s="42"/>
      <c r="B12" s="5" t="s">
        <v>23</v>
      </c>
      <c r="C12" s="5" t="s">
        <v>56</v>
      </c>
      <c r="D12" s="8">
        <v>1200</v>
      </c>
      <c r="E12" s="6">
        <v>2</v>
      </c>
      <c r="F12" s="6">
        <v>7</v>
      </c>
      <c r="G12" s="24">
        <f t="shared" si="0"/>
        <v>16800</v>
      </c>
    </row>
    <row r="13" spans="1:7" ht="49.5" x14ac:dyDescent="0.15">
      <c r="A13" s="42"/>
      <c r="B13" s="5" t="s">
        <v>22</v>
      </c>
      <c r="C13" s="5" t="s">
        <v>57</v>
      </c>
      <c r="D13" s="8">
        <v>1000</v>
      </c>
      <c r="E13" s="6">
        <v>1</v>
      </c>
      <c r="F13" s="6">
        <v>7</v>
      </c>
      <c r="G13" s="24">
        <f t="shared" si="0"/>
        <v>7000</v>
      </c>
    </row>
    <row r="14" spans="1:7" ht="49.5" x14ac:dyDescent="0.15">
      <c r="A14" s="42"/>
      <c r="B14" s="5" t="s">
        <v>24</v>
      </c>
      <c r="C14" s="5" t="s">
        <v>25</v>
      </c>
      <c r="D14" s="8">
        <v>1200</v>
      </c>
      <c r="E14" s="6">
        <v>1</v>
      </c>
      <c r="F14" s="6">
        <v>12</v>
      </c>
      <c r="G14" s="24">
        <f t="shared" si="0"/>
        <v>14400</v>
      </c>
    </row>
    <row r="15" spans="1:7" ht="49.5" x14ac:dyDescent="0.15">
      <c r="A15" s="42"/>
      <c r="B15" s="5" t="s">
        <v>48</v>
      </c>
      <c r="C15" s="5" t="s">
        <v>26</v>
      </c>
      <c r="D15" s="8">
        <v>1200</v>
      </c>
      <c r="E15" s="6">
        <v>2</v>
      </c>
      <c r="F15" s="6">
        <v>3</v>
      </c>
      <c r="G15" s="24">
        <f t="shared" si="0"/>
        <v>7200</v>
      </c>
    </row>
    <row r="16" spans="1:7" ht="49.5" x14ac:dyDescent="0.15">
      <c r="A16" s="42"/>
      <c r="B16" s="5" t="s">
        <v>49</v>
      </c>
      <c r="C16" s="5" t="s">
        <v>26</v>
      </c>
      <c r="D16" s="8">
        <v>1200</v>
      </c>
      <c r="E16" s="6">
        <v>2</v>
      </c>
      <c r="F16" s="6">
        <v>3</v>
      </c>
      <c r="G16" s="24">
        <f t="shared" si="0"/>
        <v>7200</v>
      </c>
    </row>
    <row r="17" spans="1:7" ht="33" x14ac:dyDescent="0.15">
      <c r="A17" s="42"/>
      <c r="B17" s="5" t="s">
        <v>33</v>
      </c>
      <c r="C17" s="5" t="s">
        <v>27</v>
      </c>
      <c r="D17" s="8">
        <v>5</v>
      </c>
      <c r="E17" s="6">
        <v>2</v>
      </c>
      <c r="F17" s="6">
        <v>460</v>
      </c>
      <c r="G17" s="24">
        <f t="shared" si="0"/>
        <v>4600</v>
      </c>
    </row>
    <row r="18" spans="1:7" ht="33" x14ac:dyDescent="0.15">
      <c r="A18" s="34" t="s">
        <v>13</v>
      </c>
      <c r="B18" s="5" t="s">
        <v>32</v>
      </c>
      <c r="C18" s="5" t="s">
        <v>50</v>
      </c>
      <c r="D18" s="8">
        <v>120</v>
      </c>
      <c r="E18" s="6">
        <v>1</v>
      </c>
      <c r="F18" s="6">
        <v>35</v>
      </c>
      <c r="G18" s="24">
        <f t="shared" si="0"/>
        <v>4200</v>
      </c>
    </row>
    <row r="19" spans="1:7" ht="33" x14ac:dyDescent="0.15">
      <c r="A19" s="34"/>
      <c r="B19" s="5" t="s">
        <v>31</v>
      </c>
      <c r="C19" s="5" t="s">
        <v>51</v>
      </c>
      <c r="D19" s="8">
        <v>50</v>
      </c>
      <c r="E19" s="6">
        <v>1</v>
      </c>
      <c r="F19" s="6">
        <v>6</v>
      </c>
      <c r="G19" s="24">
        <f t="shared" si="0"/>
        <v>300</v>
      </c>
    </row>
    <row r="20" spans="1:7" ht="33" x14ac:dyDescent="0.15">
      <c r="A20" s="34"/>
      <c r="B20" s="5" t="s">
        <v>30</v>
      </c>
      <c r="C20" s="5" t="s">
        <v>53</v>
      </c>
      <c r="D20" s="8">
        <v>10</v>
      </c>
      <c r="E20" s="6">
        <v>1</v>
      </c>
      <c r="F20" s="6">
        <v>59</v>
      </c>
      <c r="G20" s="24">
        <f t="shared" si="0"/>
        <v>590</v>
      </c>
    </row>
    <row r="21" spans="1:7" ht="33" x14ac:dyDescent="0.15">
      <c r="A21" s="34"/>
      <c r="B21" s="5" t="s">
        <v>29</v>
      </c>
      <c r="C21" s="5" t="s">
        <v>52</v>
      </c>
      <c r="D21" s="8">
        <v>260</v>
      </c>
      <c r="E21" s="6">
        <v>1</v>
      </c>
      <c r="F21" s="6">
        <v>6</v>
      </c>
      <c r="G21" s="24">
        <f t="shared" si="0"/>
        <v>1560</v>
      </c>
    </row>
    <row r="22" spans="1:7" ht="16.5" x14ac:dyDescent="0.15">
      <c r="A22" s="34"/>
      <c r="B22" s="7" t="s">
        <v>28</v>
      </c>
      <c r="C22" s="5"/>
      <c r="D22" s="9">
        <v>10</v>
      </c>
      <c r="E22" s="22">
        <v>1</v>
      </c>
      <c r="F22" s="4">
        <v>45</v>
      </c>
      <c r="G22" s="24">
        <f t="shared" si="0"/>
        <v>450</v>
      </c>
    </row>
    <row r="23" spans="1:7" ht="33" x14ac:dyDescent="0.15">
      <c r="A23" s="34"/>
      <c r="B23" s="5" t="s">
        <v>35</v>
      </c>
      <c r="C23" s="5"/>
      <c r="D23" s="8">
        <v>3</v>
      </c>
      <c r="E23" s="6">
        <v>1</v>
      </c>
      <c r="F23" s="6">
        <v>450</v>
      </c>
      <c r="G23" s="24">
        <f t="shared" si="0"/>
        <v>1350</v>
      </c>
    </row>
    <row r="24" spans="1:7" ht="33" x14ac:dyDescent="0.15">
      <c r="A24" s="34"/>
      <c r="B24" s="5" t="s">
        <v>34</v>
      </c>
      <c r="C24" s="5"/>
      <c r="D24" s="8">
        <v>2</v>
      </c>
      <c r="E24" s="6">
        <v>1</v>
      </c>
      <c r="F24" s="6">
        <v>0</v>
      </c>
      <c r="G24" s="24">
        <f t="shared" si="0"/>
        <v>0</v>
      </c>
    </row>
    <row r="25" spans="1:7" ht="16.5" x14ac:dyDescent="0.15">
      <c r="A25" s="33" t="s">
        <v>12</v>
      </c>
      <c r="B25" s="5" t="s">
        <v>36</v>
      </c>
      <c r="C25" s="14"/>
      <c r="D25" s="8">
        <v>50</v>
      </c>
      <c r="E25" s="6">
        <v>3</v>
      </c>
      <c r="F25" s="6">
        <v>12</v>
      </c>
      <c r="G25" s="24">
        <f t="shared" si="0"/>
        <v>1800</v>
      </c>
    </row>
    <row r="26" spans="1:7" ht="33" x14ac:dyDescent="0.15">
      <c r="A26" s="34"/>
      <c r="B26" s="5" t="s">
        <v>38</v>
      </c>
      <c r="C26" s="5" t="s">
        <v>67</v>
      </c>
      <c r="D26" s="8">
        <v>400</v>
      </c>
      <c r="E26" s="6">
        <v>1</v>
      </c>
      <c r="F26" s="6">
        <v>36</v>
      </c>
      <c r="G26" s="24">
        <f t="shared" si="0"/>
        <v>14400</v>
      </c>
    </row>
    <row r="27" spans="1:7" ht="33" x14ac:dyDescent="0.15">
      <c r="A27" s="34"/>
      <c r="B27" s="5" t="s">
        <v>37</v>
      </c>
      <c r="C27" s="5" t="s">
        <v>66</v>
      </c>
      <c r="D27" s="8">
        <v>400</v>
      </c>
      <c r="E27" s="6">
        <v>2</v>
      </c>
      <c r="F27" s="6">
        <v>12</v>
      </c>
      <c r="G27" s="24">
        <f t="shared" si="0"/>
        <v>9600</v>
      </c>
    </row>
    <row r="28" spans="1:7" ht="33" x14ac:dyDescent="0.15">
      <c r="A28" s="35"/>
      <c r="B28" s="5" t="s">
        <v>39</v>
      </c>
      <c r="C28" s="5" t="s">
        <v>54</v>
      </c>
      <c r="D28" s="8">
        <v>100</v>
      </c>
      <c r="E28" s="6">
        <v>1</v>
      </c>
      <c r="F28" s="6">
        <v>36</v>
      </c>
      <c r="G28" s="24">
        <f t="shared" si="0"/>
        <v>3600</v>
      </c>
    </row>
    <row r="29" spans="1:7" ht="16.5" x14ac:dyDescent="0.15">
      <c r="A29" s="33" t="s">
        <v>11</v>
      </c>
      <c r="B29" s="7" t="s">
        <v>40</v>
      </c>
      <c r="C29" s="5"/>
      <c r="D29" s="10">
        <v>1000</v>
      </c>
      <c r="E29" s="21">
        <v>1</v>
      </c>
      <c r="F29" s="4">
        <v>1</v>
      </c>
      <c r="G29" s="24">
        <f t="shared" si="0"/>
        <v>1000</v>
      </c>
    </row>
    <row r="30" spans="1:7" ht="27" customHeight="1" x14ac:dyDescent="0.15">
      <c r="A30" s="35"/>
      <c r="B30" s="7" t="s">
        <v>41</v>
      </c>
      <c r="C30" s="5"/>
      <c r="D30" s="10">
        <v>4346.3999999999996</v>
      </c>
      <c r="E30" s="21">
        <v>1</v>
      </c>
      <c r="F30" s="4">
        <v>1</v>
      </c>
      <c r="G30" s="24">
        <f t="shared" si="0"/>
        <v>4346.3999999999996</v>
      </c>
    </row>
    <row r="31" spans="1:7" ht="23.25" customHeight="1" x14ac:dyDescent="0.15">
      <c r="A31" s="39" t="s">
        <v>42</v>
      </c>
      <c r="B31" s="15" t="s">
        <v>68</v>
      </c>
      <c r="C31" s="5"/>
      <c r="D31" s="8">
        <v>22820</v>
      </c>
      <c r="E31" s="16">
        <v>1</v>
      </c>
      <c r="F31" s="16">
        <v>1</v>
      </c>
      <c r="G31" s="24">
        <f t="shared" si="0"/>
        <v>22820</v>
      </c>
    </row>
    <row r="32" spans="1:7" ht="18.75" customHeight="1" x14ac:dyDescent="0.15">
      <c r="A32" s="53"/>
      <c r="B32" s="54" t="s">
        <v>69</v>
      </c>
      <c r="C32" s="30"/>
      <c r="D32" s="31">
        <v>4000</v>
      </c>
      <c r="E32" s="55">
        <v>1</v>
      </c>
      <c r="F32" s="55">
        <v>1</v>
      </c>
      <c r="G32" s="24">
        <f t="shared" si="0"/>
        <v>4000</v>
      </c>
    </row>
    <row r="33" spans="1:7" ht="16.5" x14ac:dyDescent="0.15">
      <c r="A33" s="40"/>
      <c r="B33" s="56" t="s">
        <v>70</v>
      </c>
      <c r="C33" s="30"/>
      <c r="D33" s="31">
        <v>6000</v>
      </c>
      <c r="E33" s="16">
        <v>1</v>
      </c>
      <c r="F33" s="16">
        <v>1</v>
      </c>
      <c r="G33" s="24">
        <f t="shared" si="0"/>
        <v>6000</v>
      </c>
    </row>
    <row r="34" spans="1:7" ht="16.5" x14ac:dyDescent="0.15">
      <c r="A34" s="32" t="s">
        <v>10</v>
      </c>
      <c r="B34" s="17" t="s">
        <v>43</v>
      </c>
      <c r="C34" s="18" t="s">
        <v>64</v>
      </c>
      <c r="D34" s="19">
        <v>30000</v>
      </c>
      <c r="E34" s="20">
        <v>1</v>
      </c>
      <c r="F34" s="20">
        <v>1</v>
      </c>
      <c r="G34" s="24">
        <f t="shared" si="0"/>
        <v>30000</v>
      </c>
    </row>
    <row r="35" spans="1:7" ht="16.5" x14ac:dyDescent="0.15">
      <c r="A35" s="32"/>
      <c r="B35" s="17" t="s">
        <v>44</v>
      </c>
      <c r="C35" s="18" t="s">
        <v>63</v>
      </c>
      <c r="D35" s="19">
        <v>500</v>
      </c>
      <c r="E35" s="20">
        <v>15</v>
      </c>
      <c r="F35" s="20">
        <v>6</v>
      </c>
      <c r="G35" s="24">
        <f t="shared" si="0"/>
        <v>45000</v>
      </c>
    </row>
    <row r="36" spans="1:7" ht="16.5" x14ac:dyDescent="0.15">
      <c r="A36" s="32"/>
      <c r="B36" s="17" t="s">
        <v>46</v>
      </c>
      <c r="C36" s="18" t="s">
        <v>65</v>
      </c>
      <c r="D36" s="19">
        <v>0.1</v>
      </c>
      <c r="E36" s="20">
        <v>30</v>
      </c>
      <c r="F36" s="20">
        <v>700</v>
      </c>
      <c r="G36" s="24">
        <f t="shared" si="0"/>
        <v>2100</v>
      </c>
    </row>
    <row r="37" spans="1:7" ht="16.5" x14ac:dyDescent="0.15">
      <c r="A37" s="32"/>
      <c r="B37" s="17" t="s">
        <v>45</v>
      </c>
      <c r="C37" s="18" t="s">
        <v>62</v>
      </c>
      <c r="D37" s="19">
        <v>2000</v>
      </c>
      <c r="E37" s="20">
        <v>1</v>
      </c>
      <c r="F37" s="20">
        <v>1</v>
      </c>
      <c r="G37" s="24">
        <f t="shared" si="0"/>
        <v>2000</v>
      </c>
    </row>
    <row r="38" spans="1:7" ht="28.5" customHeight="1" x14ac:dyDescent="0.15">
      <c r="A38" s="51" t="s">
        <v>59</v>
      </c>
      <c r="B38" s="52"/>
      <c r="C38" s="52"/>
      <c r="D38" s="52"/>
      <c r="E38" s="52"/>
      <c r="F38" s="52"/>
      <c r="G38" s="25">
        <f>SUM(G2:G37)</f>
        <v>520896.4</v>
      </c>
    </row>
    <row r="39" spans="1:7" ht="14.25" x14ac:dyDescent="0.15">
      <c r="A39" s="48" t="s">
        <v>58</v>
      </c>
      <c r="B39" s="49"/>
      <c r="C39" s="49"/>
      <c r="D39" s="49"/>
      <c r="E39" s="49"/>
      <c r="F39" s="50"/>
      <c r="G39" s="26">
        <f>G38*0.1</f>
        <v>52089.640000000007</v>
      </c>
    </row>
    <row r="40" spans="1:7" ht="14.25" x14ac:dyDescent="0.15">
      <c r="A40" s="48" t="s">
        <v>60</v>
      </c>
      <c r="B40" s="49"/>
      <c r="C40" s="49"/>
      <c r="D40" s="49"/>
      <c r="E40" s="49"/>
      <c r="F40" s="50"/>
      <c r="G40" s="27">
        <f>SUM(G38:G39)</f>
        <v>572986.04</v>
      </c>
    </row>
    <row r="41" spans="1:7" x14ac:dyDescent="0.15">
      <c r="A41" s="36" t="s">
        <v>61</v>
      </c>
      <c r="B41" s="37"/>
      <c r="C41" s="37"/>
      <c r="D41" s="37"/>
      <c r="E41" s="37"/>
      <c r="F41" s="38"/>
      <c r="G41" s="28">
        <f>G40*0.84</f>
        <v>481308.27360000001</v>
      </c>
    </row>
  </sheetData>
  <mergeCells count="17">
    <mergeCell ref="A1:B1"/>
    <mergeCell ref="A11:A17"/>
    <mergeCell ref="B8:B10"/>
    <mergeCell ref="A8:A10"/>
    <mergeCell ref="B6:B7"/>
    <mergeCell ref="A2:A7"/>
    <mergeCell ref="B2:B3"/>
    <mergeCell ref="B4:B5"/>
    <mergeCell ref="A34:A37"/>
    <mergeCell ref="A25:A28"/>
    <mergeCell ref="A18:A24"/>
    <mergeCell ref="A41:F41"/>
    <mergeCell ref="A31:A33"/>
    <mergeCell ref="A39:F39"/>
    <mergeCell ref="A40:F40"/>
    <mergeCell ref="A29:A30"/>
    <mergeCell ref="A38:F38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报价2</vt:lpstr>
      <vt:lpstr>报价2!Print_Area</vt:lpstr>
      <vt:lpstr>报价2!Print_Titles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Windows 用户</cp:lastModifiedBy>
  <cp:lastPrinted>2019-03-07T06:24:32Z</cp:lastPrinted>
  <dcterms:created xsi:type="dcterms:W3CDTF">2014-11-26T07:00:11Z</dcterms:created>
  <dcterms:modified xsi:type="dcterms:W3CDTF">2019-05-06T03:55:45Z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