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5.28再明孟可齐齐哈尔会2305-3329\"/>
    </mc:Choice>
  </mc:AlternateContent>
  <xr:revisionPtr revIDLastSave="0" documentId="13_ncr:1_{2DDBA3C2-5640-4E2E-9FD9-06CF6634A3AE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'结算-地接社'!$A$1:$M$28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21" i="18" l="1"/>
  <c r="H17" i="18"/>
  <c r="H20" i="18"/>
  <c r="G20" i="18"/>
  <c r="H18" i="18"/>
  <c r="H19" i="18"/>
  <c r="H13" i="18"/>
  <c r="H12" i="18"/>
  <c r="H15" i="18" s="1"/>
  <c r="H11" i="18"/>
  <c r="G13" i="18"/>
  <c r="G18" i="18"/>
  <c r="G19" i="18"/>
  <c r="G17" i="18"/>
  <c r="G11" i="18"/>
  <c r="G14" i="18"/>
  <c r="H14" i="18"/>
  <c r="H23" i="18" l="1"/>
  <c r="H26" i="18" s="1"/>
  <c r="H27" i="18" s="1"/>
  <c r="H28" i="18" s="1"/>
  <c r="L13" i="18"/>
  <c r="L11" i="18"/>
  <c r="G21" i="18"/>
  <c r="G15" i="18"/>
  <c r="H24" i="18" l="1"/>
  <c r="G23" i="18"/>
  <c r="G24" i="18" s="1"/>
  <c r="G26" i="18" s="1"/>
  <c r="G27" i="18" s="1"/>
  <c r="G28" i="18" s="1"/>
  <c r="L24" i="19" l="1"/>
  <c r="G20" i="19"/>
  <c r="G11" i="19"/>
  <c r="G12" i="19"/>
  <c r="G24" i="19"/>
  <c r="L14" i="18" l="1"/>
</calcChain>
</file>

<file path=xl/sharedStrings.xml><?xml version="1.0" encoding="utf-8"?>
<sst xmlns="http://schemas.openxmlformats.org/spreadsheetml/2006/main" count="93" uniqueCount="74">
  <si>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</si>
  <si>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</si>
  <si>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</si>
  <si>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</si>
  <si>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</si>
  <si>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</si>
  <si>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</si>
  <si>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</si>
  <si>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</si>
  <si>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</si>
  <si>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</si>
  <si>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</si>
  <si>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</si>
  <si>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</si>
  <si>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</si>
  <si>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</si>
  <si>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</si>
  <si>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</si>
  <si>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</si>
  <si>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</si>
  <si>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</si>
  <si>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</si>
  <si>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</si>
  <si>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</si>
  <si>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</si>
  <si>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</si>
  <si>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</si>
  <si>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</si>
  <si>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</si>
  <si>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</si>
  <si>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</si>
  <si>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</si>
  <si>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</si>
  <si>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</si>
  <si>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</si>
  <si>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</si>
  <si>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</si>
  <si>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</si>
  <si>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</si>
  <si>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</si>
  <si>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</si>
  <si>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</si>
  <si>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</si>
  <si>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</si>
  <si>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</si>
  <si>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</si>
  <si>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</si>
  <si>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</si>
  <si>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</si>
  <si>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</si>
  <si>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</si>
  <si>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</si>
  <si>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</si>
  <si>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</si>
  <si>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</si>
  <si>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</si>
  <si>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</si>
  <si>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</si>
  <si>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</si>
  <si>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上会人员</t>
    <phoneticPr fontId="6" type="noConversion"/>
  </si>
  <si>
    <t>工作人员</t>
    <phoneticPr fontId="6" type="noConversion"/>
  </si>
  <si>
    <t>胸卡</t>
    <phoneticPr fontId="6" type="noConversion"/>
  </si>
  <si>
    <t>大交通</t>
    <phoneticPr fontId="6" type="noConversion"/>
  </si>
  <si>
    <t>机票</t>
    <phoneticPr fontId="6" type="noConversion"/>
  </si>
  <si>
    <t>王济东往返机票</t>
    <phoneticPr fontId="6" type="noConversion"/>
  </si>
  <si>
    <t>5.27日晚餐</t>
    <phoneticPr fontId="6" type="noConversion"/>
  </si>
  <si>
    <t>5.28日午餐</t>
    <phoneticPr fontId="6" type="noConversion"/>
  </si>
  <si>
    <t>齐齐哈尔</t>
    <phoneticPr fontId="6" type="noConversion"/>
  </si>
  <si>
    <t>5.28再明孟可齐齐哈尔会2305-3329</t>
    <phoneticPr fontId="6" type="noConversion"/>
  </si>
  <si>
    <t>先声药业会务服结算单-地接社</t>
    <phoneticPr fontId="1" type="noConversion"/>
  </si>
  <si>
    <r>
      <t>5.27</t>
    </r>
    <r>
      <rPr>
        <sz val="9"/>
        <rFont val="宋体"/>
        <family val="2"/>
        <charset val="134"/>
      </rPr>
      <t>日北京</t>
    </r>
    <r>
      <rPr>
        <sz val="9"/>
        <rFont val="Arial"/>
        <family val="2"/>
        <charset val="134"/>
      </rPr>
      <t>-</t>
    </r>
    <r>
      <rPr>
        <sz val="9"/>
        <rFont val="宋体"/>
        <family val="2"/>
        <charset val="134"/>
      </rPr>
      <t>齐齐哈尔</t>
    </r>
    <phoneticPr fontId="6" type="noConversion"/>
  </si>
  <si>
    <r>
      <t>5.28</t>
    </r>
    <r>
      <rPr>
        <sz val="9"/>
        <rFont val="宋体"/>
        <family val="2"/>
        <charset val="134"/>
      </rPr>
      <t>日齐齐哈尔</t>
    </r>
    <r>
      <rPr>
        <sz val="9"/>
        <rFont val="Arial"/>
        <family val="2"/>
      </rPr>
      <t>-</t>
    </r>
    <r>
      <rPr>
        <sz val="9"/>
        <rFont val="宋体"/>
        <family val="2"/>
        <charset val="134"/>
      </rPr>
      <t>北京</t>
    </r>
    <phoneticPr fontId="6" type="noConversion"/>
  </si>
  <si>
    <t>按实际制作就行结算</t>
    <phoneticPr fontId="6" type="noConversion"/>
  </si>
  <si>
    <t>按111个胸卡进行结算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</si>
</sst>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09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2" fontId="4" fillId="5" borderId="45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1"/>
  <sheetViews>
    <sheetView tabSelected="1" zoomScale="85" zoomScaleNormal="85" workbookViewId="0">
      <selection activeCell="H12" sqref="H12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1" t="s">
        <v>69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s="5" customFormat="1" ht="17.25" customHeight="1">
      <c r="A4" s="155" t="s">
        <v>49</v>
      </c>
      <c r="B4" s="155"/>
      <c r="C4" s="105" t="s">
        <v>68</v>
      </c>
      <c r="D4" s="27" t="s">
        <v>35</v>
      </c>
      <c r="E4" s="27" t="s">
        <v>41</v>
      </c>
      <c r="F4" s="27"/>
      <c r="G4" s="27"/>
      <c r="H4" s="27"/>
      <c r="I4" s="27"/>
      <c r="J4" s="27"/>
      <c r="K4" s="27"/>
    </row>
    <row r="5" spans="1:13" s="5" customFormat="1" ht="17.25" customHeight="1">
      <c r="A5" s="152" t="s">
        <v>46</v>
      </c>
      <c r="B5" s="152"/>
      <c r="C5" s="111">
        <v>45074</v>
      </c>
      <c r="D5" s="27" t="s">
        <v>36</v>
      </c>
      <c r="E5" s="27" t="s">
        <v>42</v>
      </c>
      <c r="F5" s="27"/>
      <c r="G5" s="27"/>
      <c r="H5" s="27"/>
      <c r="I5" s="27"/>
      <c r="J5" s="27"/>
      <c r="K5" s="27"/>
    </row>
    <row r="6" spans="1:13" s="5" customFormat="1" ht="17.25" customHeight="1">
      <c r="A6" s="152" t="s">
        <v>47</v>
      </c>
      <c r="B6" s="152"/>
      <c r="C6" s="105" t="s">
        <v>67</v>
      </c>
      <c r="D6" s="27" t="s">
        <v>37</v>
      </c>
      <c r="E6" s="102" t="s">
        <v>44</v>
      </c>
      <c r="F6" s="102"/>
      <c r="G6" s="27"/>
      <c r="H6" s="102"/>
      <c r="I6" s="102"/>
      <c r="J6" s="27"/>
      <c r="K6" s="27"/>
    </row>
    <row r="7" spans="1:13" s="5" customFormat="1" ht="17.25" customHeight="1">
      <c r="A7" s="152" t="s">
        <v>50</v>
      </c>
      <c r="B7" s="152"/>
      <c r="C7" s="110">
        <v>33</v>
      </c>
      <c r="D7" s="93" t="s">
        <v>38</v>
      </c>
      <c r="E7" s="27" t="s">
        <v>43</v>
      </c>
      <c r="F7" s="27"/>
      <c r="G7" s="93"/>
      <c r="H7" s="27"/>
      <c r="I7" s="27"/>
      <c r="J7" s="27"/>
      <c r="K7" s="27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3" t="s">
        <v>0</v>
      </c>
      <c r="B9" s="154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43" t="s">
        <v>9</v>
      </c>
      <c r="B10" s="144"/>
      <c r="C10" s="144"/>
      <c r="D10" s="144"/>
      <c r="E10" s="144"/>
      <c r="F10" s="144"/>
      <c r="G10" s="145"/>
      <c r="H10" s="143"/>
      <c r="I10" s="144"/>
      <c r="J10" s="144"/>
      <c r="K10" s="144"/>
      <c r="L10" s="144"/>
      <c r="M10" s="146"/>
    </row>
    <row r="11" spans="1:13" s="5" customFormat="1" ht="21.4" customHeight="1">
      <c r="A11" s="156" t="s">
        <v>62</v>
      </c>
      <c r="B11" s="158" t="s">
        <v>63</v>
      </c>
      <c r="C11" s="156" t="s">
        <v>64</v>
      </c>
      <c r="D11" s="138">
        <v>2030</v>
      </c>
      <c r="E11" s="139">
        <v>1</v>
      </c>
      <c r="F11" s="139">
        <v>2</v>
      </c>
      <c r="G11" s="120">
        <f>D11*E11*F11</f>
        <v>4060</v>
      </c>
      <c r="H11" s="103">
        <f>I11*J11*K11</f>
        <v>1040</v>
      </c>
      <c r="I11" s="124">
        <v>1040</v>
      </c>
      <c r="J11" s="125">
        <v>1</v>
      </c>
      <c r="K11" s="125">
        <v>1</v>
      </c>
      <c r="L11" s="160">
        <f>G11-H11-H12</f>
        <v>2190</v>
      </c>
      <c r="M11" s="137" t="s">
        <v>70</v>
      </c>
    </row>
    <row r="12" spans="1:13" s="5" customFormat="1" ht="21.4" customHeight="1">
      <c r="A12" s="157"/>
      <c r="B12" s="159"/>
      <c r="C12" s="157"/>
      <c r="D12" s="138"/>
      <c r="E12" s="139"/>
      <c r="F12" s="139"/>
      <c r="G12" s="120"/>
      <c r="H12" s="103">
        <f>I12*J12*K12</f>
        <v>830</v>
      </c>
      <c r="I12" s="124">
        <v>830</v>
      </c>
      <c r="J12" s="125">
        <v>1</v>
      </c>
      <c r="K12" s="125">
        <v>1</v>
      </c>
      <c r="L12" s="161"/>
      <c r="M12" s="137" t="s">
        <v>71</v>
      </c>
    </row>
    <row r="13" spans="1:13" s="5" customFormat="1" ht="21.4" customHeight="1">
      <c r="A13" s="136" t="s">
        <v>59</v>
      </c>
      <c r="B13" s="140" t="s">
        <v>60</v>
      </c>
      <c r="C13" s="141"/>
      <c r="D13" s="138">
        <v>400</v>
      </c>
      <c r="E13" s="139">
        <v>1</v>
      </c>
      <c r="F13" s="139">
        <v>1</v>
      </c>
      <c r="G13" s="120">
        <f>D13*E13*F13</f>
        <v>400</v>
      </c>
      <c r="H13" s="103">
        <f>I13*J13*K13</f>
        <v>0</v>
      </c>
      <c r="I13" s="124">
        <v>0</v>
      </c>
      <c r="J13" s="125">
        <v>0</v>
      </c>
      <c r="K13" s="125">
        <v>0</v>
      </c>
      <c r="L13" s="138">
        <f>G13-H13</f>
        <v>400</v>
      </c>
      <c r="M13" s="137"/>
    </row>
    <row r="14" spans="1:13" s="5" customFormat="1" ht="12" thickBot="1">
      <c r="A14" s="125"/>
      <c r="B14" s="126"/>
      <c r="C14" s="126"/>
      <c r="D14" s="125"/>
      <c r="E14" s="125"/>
      <c r="F14" s="125"/>
      <c r="G14" s="122">
        <f>D14*E14*F14</f>
        <v>0</v>
      </c>
      <c r="H14" s="107">
        <f>I14*J14*K14</f>
        <v>0</v>
      </c>
      <c r="I14" s="127"/>
      <c r="J14" s="125"/>
      <c r="K14" s="125"/>
      <c r="L14" s="106">
        <f t="shared" ref="L14" si="0">G14-H14</f>
        <v>0</v>
      </c>
      <c r="M14" s="128"/>
    </row>
    <row r="15" spans="1:13" s="5" customFormat="1" ht="17.25" customHeight="1">
      <c r="A15" s="147" t="s">
        <v>51</v>
      </c>
      <c r="B15" s="148"/>
      <c r="C15" s="148"/>
      <c r="D15" s="148"/>
      <c r="E15" s="148"/>
      <c r="F15" s="148"/>
      <c r="G15" s="123">
        <f>SUM(G11:G14)</f>
        <v>4460</v>
      </c>
      <c r="H15" s="108">
        <f>SUM(H11:H14)</f>
        <v>1870</v>
      </c>
      <c r="I15" s="149"/>
      <c r="J15" s="150"/>
      <c r="K15" s="150"/>
      <c r="L15" s="150"/>
      <c r="M15" s="150"/>
    </row>
    <row r="16" spans="1:13" s="7" customFormat="1" ht="17.25" customHeight="1">
      <c r="A16" s="143" t="s">
        <v>10</v>
      </c>
      <c r="B16" s="144"/>
      <c r="C16" s="144"/>
      <c r="D16" s="144"/>
      <c r="E16" s="144"/>
      <c r="F16" s="144"/>
      <c r="G16" s="144"/>
      <c r="H16" s="143"/>
      <c r="I16" s="144"/>
      <c r="J16" s="144"/>
      <c r="K16" s="144"/>
      <c r="L16" s="144"/>
      <c r="M16" s="146"/>
    </row>
    <row r="17" spans="1:13" s="5" customFormat="1" ht="18.399999999999999" customHeight="1">
      <c r="A17" s="184" t="s">
        <v>56</v>
      </c>
      <c r="B17" s="130" t="s">
        <v>65</v>
      </c>
      <c r="C17" s="131"/>
      <c r="D17" s="10">
        <v>2200</v>
      </c>
      <c r="E17" s="10">
        <v>2</v>
      </c>
      <c r="F17" s="10">
        <v>1</v>
      </c>
      <c r="G17" s="120">
        <f>D17*E17*F17</f>
        <v>4400</v>
      </c>
      <c r="H17" s="115">
        <f>I17*J17*K17</f>
        <v>8639</v>
      </c>
      <c r="I17" s="103">
        <v>8639</v>
      </c>
      <c r="J17" s="104">
        <v>1</v>
      </c>
      <c r="K17" s="104">
        <v>1</v>
      </c>
      <c r="L17" s="10"/>
      <c r="M17" s="130" t="s">
        <v>65</v>
      </c>
    </row>
    <row r="18" spans="1:13" s="5" customFormat="1" ht="18.399999999999999" customHeight="1">
      <c r="A18" s="185"/>
      <c r="B18" s="130" t="s">
        <v>66</v>
      </c>
      <c r="C18" s="132"/>
      <c r="D18" s="10">
        <v>2200</v>
      </c>
      <c r="E18" s="10">
        <v>2</v>
      </c>
      <c r="F18" s="10">
        <v>1</v>
      </c>
      <c r="G18" s="120">
        <f t="shared" ref="G18:G19" si="1">D18*E18*F18</f>
        <v>4400</v>
      </c>
      <c r="H18" s="115">
        <f t="shared" ref="H18:H20" si="2">I18*J18*K18</f>
        <v>4285</v>
      </c>
      <c r="I18" s="103">
        <v>4285</v>
      </c>
      <c r="J18" s="104">
        <v>1</v>
      </c>
      <c r="K18" s="104">
        <v>1</v>
      </c>
      <c r="L18" s="10"/>
      <c r="M18" s="130" t="s">
        <v>66</v>
      </c>
    </row>
    <row r="19" spans="1:13" s="5" customFormat="1" ht="18.399999999999999" customHeight="1">
      <c r="A19" s="182" t="s">
        <v>57</v>
      </c>
      <c r="B19" s="133" t="s">
        <v>58</v>
      </c>
      <c r="C19" s="134"/>
      <c r="D19" s="10">
        <v>200</v>
      </c>
      <c r="E19" s="10">
        <v>6</v>
      </c>
      <c r="F19" s="10">
        <v>1</v>
      </c>
      <c r="G19" s="120">
        <f t="shared" si="1"/>
        <v>1200</v>
      </c>
      <c r="H19" s="115">
        <f t="shared" si="2"/>
        <v>600</v>
      </c>
      <c r="I19" s="103">
        <v>60</v>
      </c>
      <c r="J19" s="104">
        <v>10</v>
      </c>
      <c r="K19" s="104">
        <v>1</v>
      </c>
      <c r="L19" s="10"/>
      <c r="M19" s="142" t="s">
        <v>72</v>
      </c>
    </row>
    <row r="20" spans="1:13" s="5" customFormat="1" ht="18.399999999999999" customHeight="1">
      <c r="A20" s="183"/>
      <c r="B20" s="133" t="s">
        <v>61</v>
      </c>
      <c r="C20" s="131"/>
      <c r="D20" s="135">
        <v>10</v>
      </c>
      <c r="E20" s="10">
        <v>200</v>
      </c>
      <c r="F20" s="10">
        <v>1</v>
      </c>
      <c r="G20" s="120">
        <f t="shared" ref="G20" si="3">D20*E20*F20</f>
        <v>2000</v>
      </c>
      <c r="H20" s="115">
        <f t="shared" si="2"/>
        <v>1110</v>
      </c>
      <c r="I20" s="103">
        <v>10</v>
      </c>
      <c r="J20" s="104">
        <v>111</v>
      </c>
      <c r="K20" s="104">
        <v>1</v>
      </c>
      <c r="L20" s="10"/>
      <c r="M20" s="142" t="s">
        <v>73</v>
      </c>
    </row>
    <row r="21" spans="1:13" s="5" customFormat="1" ht="17.25" customHeight="1">
      <c r="A21" s="147" t="s">
        <v>52</v>
      </c>
      <c r="B21" s="148"/>
      <c r="C21" s="148"/>
      <c r="D21" s="148"/>
      <c r="E21" s="148"/>
      <c r="F21" s="148"/>
      <c r="G21" s="121">
        <f>SUM(G17:G20)</f>
        <v>12000</v>
      </c>
      <c r="H21" s="109">
        <f>SUM(H17:H20)</f>
        <v>14634</v>
      </c>
      <c r="I21" s="150"/>
      <c r="J21" s="150"/>
      <c r="K21" s="150"/>
      <c r="L21" s="150"/>
      <c r="M21" s="176"/>
    </row>
    <row r="22" spans="1:13" s="7" customFormat="1" ht="17.25" customHeight="1">
      <c r="A22" s="143" t="s">
        <v>11</v>
      </c>
      <c r="B22" s="144"/>
      <c r="C22" s="144"/>
      <c r="D22" s="144"/>
      <c r="E22" s="144"/>
      <c r="F22" s="144"/>
      <c r="G22" s="145"/>
      <c r="H22" s="143"/>
      <c r="I22" s="144"/>
      <c r="J22" s="144"/>
      <c r="K22" s="144"/>
      <c r="L22" s="144"/>
      <c r="M22" s="146"/>
    </row>
    <row r="23" spans="1:13" s="5" customFormat="1" ht="17.25" customHeight="1">
      <c r="A23" s="177" t="s">
        <v>53</v>
      </c>
      <c r="B23" s="178"/>
      <c r="C23" s="179">
        <v>0.06</v>
      </c>
      <c r="D23" s="180"/>
      <c r="E23" s="180"/>
      <c r="F23" s="181"/>
      <c r="G23" s="118">
        <f>(G15+G21)*C23</f>
        <v>987.59999999999991</v>
      </c>
      <c r="H23" s="114">
        <f>(H21+H15)*C23</f>
        <v>990.24</v>
      </c>
      <c r="M23" s="23"/>
    </row>
    <row r="24" spans="1:13" s="5" customFormat="1" ht="17.25" customHeight="1">
      <c r="A24" s="174" t="s">
        <v>54</v>
      </c>
      <c r="B24" s="175"/>
      <c r="C24" s="175"/>
      <c r="D24" s="175"/>
      <c r="E24" s="175"/>
      <c r="F24" s="175"/>
      <c r="G24" s="119">
        <f>G15+G21+G23</f>
        <v>17447.599999999999</v>
      </c>
      <c r="H24" s="129">
        <f>H23+H21+H15</f>
        <v>17494.239999999998</v>
      </c>
      <c r="I24" s="24"/>
      <c r="J24" s="24"/>
      <c r="K24" s="24"/>
      <c r="L24" s="24"/>
      <c r="M24" s="25"/>
    </row>
    <row r="25" spans="1:13" s="7" customFormat="1" ht="17.25" customHeight="1">
      <c r="A25" s="163" t="s">
        <v>12</v>
      </c>
      <c r="B25" s="164"/>
      <c r="C25" s="164"/>
      <c r="D25" s="164"/>
      <c r="E25" s="164"/>
      <c r="F25" s="164"/>
      <c r="G25" s="165"/>
      <c r="H25" s="163"/>
      <c r="I25" s="164"/>
      <c r="J25" s="164"/>
      <c r="K25" s="164"/>
      <c r="L25" s="164"/>
      <c r="M25" s="166"/>
    </row>
    <row r="26" spans="1:13" s="5" customFormat="1" ht="17.25" customHeight="1">
      <c r="A26" s="167" t="s">
        <v>55</v>
      </c>
      <c r="B26" s="168"/>
      <c r="C26" s="169">
        <v>0.06</v>
      </c>
      <c r="D26" s="170"/>
      <c r="E26" s="170"/>
      <c r="F26" s="171"/>
      <c r="G26" s="116">
        <f>G24*C26</f>
        <v>1046.8559999999998</v>
      </c>
      <c r="H26" s="112">
        <f>(H23+H21+H15)*C26</f>
        <v>1049.6543999999999</v>
      </c>
      <c r="I26" s="172"/>
      <c r="J26" s="172"/>
      <c r="K26" s="172"/>
      <c r="L26" s="172"/>
      <c r="M26" s="173"/>
    </row>
    <row r="27" spans="1:13" s="5" customFormat="1" ht="17.25" customHeight="1" thickBot="1">
      <c r="A27" s="174" t="s">
        <v>14</v>
      </c>
      <c r="B27" s="175"/>
      <c r="C27" s="175"/>
      <c r="D27" s="175"/>
      <c r="E27" s="175"/>
      <c r="F27" s="175"/>
      <c r="G27" s="117">
        <f>G24+G26</f>
        <v>18494.455999999998</v>
      </c>
      <c r="H27" s="113">
        <f>H26+H23+H21+H15</f>
        <v>18543.894400000001</v>
      </c>
      <c r="I27" s="24"/>
      <c r="J27" s="24"/>
      <c r="K27" s="24"/>
      <c r="L27" s="24"/>
      <c r="M27" s="24"/>
    </row>
    <row r="28" spans="1:13" s="5" customFormat="1" ht="17.25" customHeight="1" thickBot="1">
      <c r="A28" s="174" t="s">
        <v>39</v>
      </c>
      <c r="B28" s="175"/>
      <c r="C28" s="175"/>
      <c r="D28" s="175"/>
      <c r="E28" s="175"/>
      <c r="F28" s="175"/>
      <c r="G28" s="117">
        <f>G27/C7</f>
        <v>560.4380606060605</v>
      </c>
      <c r="H28" s="113">
        <f>H27/C7</f>
        <v>561.936193939394</v>
      </c>
      <c r="I28" s="24"/>
      <c r="J28" s="24"/>
      <c r="K28" s="24"/>
      <c r="L28" s="24"/>
      <c r="M28" s="24"/>
    </row>
    <row r="29" spans="1:13" s="5" customFormat="1">
      <c r="A29" s="3"/>
      <c r="B29" s="3"/>
      <c r="C29" s="3"/>
      <c r="D29" s="3"/>
      <c r="E29" s="3"/>
      <c r="F29" s="3"/>
      <c r="G29" s="3"/>
      <c r="H29" s="4"/>
      <c r="I29" s="3"/>
      <c r="J29" s="3"/>
      <c r="K29" s="3"/>
      <c r="L29" s="3"/>
      <c r="M29" s="3"/>
    </row>
    <row r="30" spans="1:13" s="5" customFormat="1" ht="12.75" customHeight="1">
      <c r="A30" s="162"/>
      <c r="B30" s="162"/>
      <c r="C30" s="162"/>
      <c r="D30" s="162"/>
      <c r="E30" s="162"/>
      <c r="F30" s="162"/>
      <c r="G30" s="162"/>
      <c r="H30" s="6"/>
    </row>
    <row r="31" spans="1:13" s="5" customFormat="1" ht="11.65">
      <c r="A31" s="162"/>
      <c r="B31" s="162"/>
      <c r="C31" s="162"/>
      <c r="D31" s="162"/>
      <c r="E31" s="162"/>
      <c r="F31" s="162"/>
      <c r="G31" s="162"/>
      <c r="H31" s="6"/>
    </row>
  </sheetData>
  <mergeCells count="33">
    <mergeCell ref="A16:G16"/>
    <mergeCell ref="H16:M16"/>
    <mergeCell ref="A24:F24"/>
    <mergeCell ref="A21:F21"/>
    <mergeCell ref="I21:M21"/>
    <mergeCell ref="A22:G22"/>
    <mergeCell ref="H22:M22"/>
    <mergeCell ref="A23:B23"/>
    <mergeCell ref="C23:F23"/>
    <mergeCell ref="A19:A20"/>
    <mergeCell ref="A17:A18"/>
    <mergeCell ref="A30:G31"/>
    <mergeCell ref="A25:G25"/>
    <mergeCell ref="H25:M25"/>
    <mergeCell ref="A26:B26"/>
    <mergeCell ref="C26:F26"/>
    <mergeCell ref="I26:M26"/>
    <mergeCell ref="A27:F27"/>
    <mergeCell ref="A28:F28"/>
    <mergeCell ref="A10:G10"/>
    <mergeCell ref="H10:M10"/>
    <mergeCell ref="A15:F15"/>
    <mergeCell ref="I15:M15"/>
    <mergeCell ref="A3:M3"/>
    <mergeCell ref="A6:B6"/>
    <mergeCell ref="A7:B7"/>
    <mergeCell ref="A9:B9"/>
    <mergeCell ref="A4:B4"/>
    <mergeCell ref="A5:B5"/>
    <mergeCell ref="A11:A12"/>
    <mergeCell ref="B11:B12"/>
    <mergeCell ref="C11:C12"/>
    <mergeCell ref="L11:L12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1" t="s">
        <v>40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s="5" customFormat="1" ht="17.25" customHeight="1">
      <c r="A4" s="196" t="s">
        <v>45</v>
      </c>
      <c r="B4" s="196"/>
      <c r="C4" s="15"/>
      <c r="H4" s="27"/>
      <c r="I4" s="27"/>
      <c r="J4" s="27"/>
      <c r="K4" s="27"/>
    </row>
    <row r="5" spans="1:13" s="5" customFormat="1" ht="17.25" customHeight="1">
      <c r="A5" s="196" t="s">
        <v>46</v>
      </c>
      <c r="B5" s="196"/>
      <c r="C5" s="16"/>
      <c r="H5" s="27"/>
      <c r="I5" s="27"/>
      <c r="J5" s="27"/>
      <c r="K5" s="27"/>
    </row>
    <row r="6" spans="1:13" s="5" customFormat="1" ht="17.25" customHeight="1">
      <c r="A6" s="196" t="s">
        <v>47</v>
      </c>
      <c r="B6" s="196"/>
      <c r="C6" s="9"/>
      <c r="H6" s="27"/>
      <c r="I6" s="27"/>
      <c r="J6" s="27"/>
      <c r="K6" s="27"/>
    </row>
    <row r="7" spans="1:13" s="5" customFormat="1" ht="17.25" customHeight="1">
      <c r="A7" s="196" t="s">
        <v>48</v>
      </c>
      <c r="B7" s="196"/>
      <c r="C7" s="9"/>
      <c r="H7" s="27"/>
      <c r="I7" s="27"/>
      <c r="J7" s="27"/>
      <c r="K7" s="27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3" t="s">
        <v>0</v>
      </c>
      <c r="B9" s="154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97" t="s">
        <v>8</v>
      </c>
      <c r="B10" s="198"/>
      <c r="C10" s="198"/>
      <c r="D10" s="198"/>
      <c r="E10" s="198"/>
      <c r="F10" s="198"/>
      <c r="G10" s="199"/>
      <c r="H10" s="197"/>
      <c r="I10" s="198"/>
      <c r="J10" s="198"/>
      <c r="K10" s="198"/>
      <c r="L10" s="198"/>
      <c r="M10" s="200"/>
    </row>
    <row r="11" spans="1:13" s="5" customFormat="1" ht="18.600000000000001" customHeight="1">
      <c r="A11" s="192" t="s">
        <v>4</v>
      </c>
      <c r="B11" s="189"/>
      <c r="C11" s="101"/>
      <c r="D11" s="95"/>
      <c r="E11" s="10"/>
      <c r="F11" s="10"/>
      <c r="G11" s="19">
        <f>D11*E11</f>
        <v>0</v>
      </c>
      <c r="H11" s="101"/>
      <c r="I11" s="95"/>
      <c r="J11" s="10"/>
      <c r="K11" s="10"/>
      <c r="L11" s="19"/>
      <c r="M11" s="26"/>
    </row>
    <row r="12" spans="1:13" s="5" customFormat="1" ht="17.25" customHeight="1">
      <c r="A12" s="193"/>
      <c r="B12" s="190"/>
      <c r="C12" s="101"/>
      <c r="D12" s="97"/>
      <c r="E12" s="98"/>
      <c r="F12" s="98"/>
      <c r="G12" s="19">
        <f>D12*E12</f>
        <v>0</v>
      </c>
      <c r="H12" s="101"/>
      <c r="I12" s="97"/>
      <c r="J12" s="98"/>
      <c r="K12" s="98"/>
      <c r="L12" s="19"/>
      <c r="M12" s="100"/>
    </row>
    <row r="13" spans="1:13" s="5" customFormat="1" ht="16.5" customHeight="1">
      <c r="A13" s="193"/>
      <c r="B13" s="190"/>
      <c r="C13" s="96"/>
      <c r="D13" s="97"/>
      <c r="E13" s="98"/>
      <c r="F13" s="98"/>
      <c r="G13" s="99"/>
      <c r="H13" s="96"/>
      <c r="I13" s="97"/>
      <c r="J13" s="98"/>
      <c r="K13" s="98"/>
      <c r="L13" s="99"/>
      <c r="M13" s="100"/>
    </row>
    <row r="14" spans="1:13" s="5" customFormat="1" ht="16.5" customHeight="1">
      <c r="A14" s="193"/>
      <c r="B14" s="190"/>
      <c r="C14" s="96"/>
      <c r="D14" s="97"/>
      <c r="E14" s="98"/>
      <c r="F14" s="98"/>
      <c r="G14" s="99"/>
      <c r="H14" s="96"/>
      <c r="I14" s="97"/>
      <c r="J14" s="98"/>
      <c r="K14" s="98"/>
      <c r="L14" s="99"/>
      <c r="M14" s="100"/>
    </row>
    <row r="15" spans="1:13" s="5" customFormat="1" ht="17.25" customHeight="1">
      <c r="A15" s="193"/>
      <c r="B15" s="190"/>
      <c r="C15" s="13"/>
      <c r="D15" s="95"/>
      <c r="E15" s="10"/>
      <c r="F15" s="10"/>
      <c r="G15" s="19"/>
      <c r="H15" s="13"/>
      <c r="I15" s="95"/>
      <c r="J15" s="10"/>
      <c r="K15" s="10"/>
      <c r="L15" s="19"/>
      <c r="M15" s="26"/>
    </row>
    <row r="16" spans="1:13" s="5" customFormat="1" ht="11.65">
      <c r="A16" s="94"/>
      <c r="B16" s="191"/>
      <c r="C16" s="96"/>
      <c r="D16" s="97"/>
      <c r="E16" s="98"/>
      <c r="F16" s="98"/>
      <c r="G16" s="99"/>
      <c r="H16" s="96"/>
      <c r="I16" s="97"/>
      <c r="J16" s="98"/>
      <c r="K16" s="98"/>
      <c r="L16" s="99"/>
      <c r="M16" s="100"/>
    </row>
    <row r="17" spans="1:13">
      <c r="A17" s="188" t="s">
        <v>6</v>
      </c>
      <c r="B17" s="189"/>
      <c r="C17" s="13"/>
      <c r="D17" s="95"/>
      <c r="E17" s="10"/>
      <c r="F17" s="10"/>
      <c r="G17" s="19"/>
      <c r="H17" s="13"/>
      <c r="I17" s="95"/>
      <c r="J17" s="10"/>
      <c r="K17" s="10"/>
      <c r="L17" s="19"/>
      <c r="M17" s="26"/>
    </row>
    <row r="18" spans="1:13">
      <c r="A18" s="188"/>
      <c r="B18" s="190"/>
      <c r="C18" s="13"/>
      <c r="D18" s="95"/>
      <c r="E18" s="10"/>
      <c r="F18" s="10"/>
      <c r="G18" s="19"/>
      <c r="H18" s="13"/>
      <c r="I18" s="95"/>
      <c r="J18" s="10"/>
      <c r="K18" s="10"/>
      <c r="L18" s="19"/>
      <c r="M18" s="26"/>
    </row>
    <row r="19" spans="1:13">
      <c r="A19" s="188"/>
      <c r="B19" s="191"/>
      <c r="C19" s="96"/>
      <c r="D19" s="97"/>
      <c r="E19" s="98"/>
      <c r="F19" s="98"/>
      <c r="G19" s="99"/>
      <c r="H19" s="96"/>
      <c r="I19" s="97"/>
      <c r="J19" s="98"/>
      <c r="K19" s="98"/>
      <c r="L19" s="99"/>
      <c r="M19" s="100"/>
    </row>
    <row r="20" spans="1:13">
      <c r="A20" s="192" t="s">
        <v>7</v>
      </c>
      <c r="B20" s="189"/>
      <c r="C20" s="13"/>
      <c r="D20" s="95"/>
      <c r="E20" s="10"/>
      <c r="F20" s="10"/>
      <c r="G20" s="19">
        <f>D20*E20</f>
        <v>0</v>
      </c>
      <c r="H20" s="13"/>
      <c r="I20" s="95"/>
      <c r="J20" s="10"/>
      <c r="K20" s="10"/>
      <c r="L20" s="19"/>
      <c r="M20" s="65"/>
    </row>
    <row r="21" spans="1:13" ht="14.25" customHeight="1">
      <c r="A21" s="193"/>
      <c r="B21" s="190"/>
      <c r="C21" s="96"/>
      <c r="D21" s="97"/>
      <c r="E21" s="98"/>
      <c r="F21" s="98"/>
      <c r="G21" s="99"/>
      <c r="H21" s="96"/>
      <c r="I21" s="97"/>
      <c r="J21" s="98"/>
      <c r="K21" s="98"/>
      <c r="L21" s="99"/>
      <c r="M21" s="186"/>
    </row>
    <row r="22" spans="1:13" ht="14.25" customHeight="1">
      <c r="A22" s="193"/>
      <c r="B22" s="191"/>
      <c r="C22" s="13"/>
      <c r="D22" s="95"/>
      <c r="E22" s="10"/>
      <c r="F22" s="10"/>
      <c r="G22" s="19"/>
      <c r="H22" s="13"/>
      <c r="I22" s="95"/>
      <c r="J22" s="10"/>
      <c r="K22" s="10"/>
      <c r="L22" s="19"/>
      <c r="M22" s="187"/>
    </row>
    <row r="23" spans="1:13">
      <c r="A23" s="193"/>
      <c r="B23" s="64"/>
      <c r="C23" s="13"/>
      <c r="D23" s="95"/>
      <c r="E23" s="10"/>
      <c r="F23" s="10"/>
      <c r="G23" s="19"/>
      <c r="H23" s="10"/>
      <c r="I23" s="20"/>
      <c r="J23" s="20"/>
      <c r="K23" s="20"/>
      <c r="L23" s="22"/>
      <c r="M23" s="65"/>
    </row>
    <row r="24" spans="1:13">
      <c r="A24" s="194" t="s">
        <v>13</v>
      </c>
      <c r="B24" s="195"/>
      <c r="C24" s="195"/>
      <c r="D24" s="195"/>
      <c r="E24" s="195"/>
      <c r="F24" s="195"/>
      <c r="G24" s="21">
        <f>SUM(G11:G23)</f>
        <v>0</v>
      </c>
      <c r="H24" s="92"/>
      <c r="I24" s="90"/>
      <c r="J24" s="90"/>
      <c r="K24" s="90"/>
      <c r="L24" s="90">
        <f>SUM(L11:L23)</f>
        <v>0</v>
      </c>
      <c r="M24" s="91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3" customWidth="1"/>
    <col min="2" max="2" width="7.875" style="33" customWidth="1"/>
    <col min="3" max="4" width="4.125" style="33" customWidth="1"/>
    <col min="5" max="5" width="12.875" style="33" customWidth="1"/>
    <col min="6" max="6" width="6.875" style="63" bestFit="1" customWidth="1"/>
    <col min="7" max="7" width="5.875" style="33" bestFit="1" customWidth="1"/>
    <col min="8" max="8" width="16.75" style="33" customWidth="1"/>
    <col min="9" max="10" width="8.625" style="33" bestFit="1"/>
    <col min="11" max="11" width="6.875" style="33" customWidth="1"/>
    <col min="12" max="12" width="8.625" style="33" bestFit="1"/>
    <col min="13" max="17" width="5.5" style="63" customWidth="1"/>
    <col min="18" max="16384" width="8.625" style="33"/>
  </cols>
  <sheetData>
    <row r="1" spans="1:17">
      <c r="A1" s="89" t="s">
        <v>19</v>
      </c>
      <c r="B1" s="28" t="s">
        <v>20</v>
      </c>
      <c r="C1" s="28" t="s">
        <v>21</v>
      </c>
      <c r="D1" s="28" t="s">
        <v>22</v>
      </c>
      <c r="E1" s="28" t="s">
        <v>23</v>
      </c>
      <c r="F1" s="29" t="s">
        <v>24</v>
      </c>
      <c r="G1" s="29" t="s">
        <v>25</v>
      </c>
      <c r="H1" s="29" t="s">
        <v>26</v>
      </c>
      <c r="I1" s="30" t="s">
        <v>27</v>
      </c>
      <c r="J1" s="30" t="s">
        <v>28</v>
      </c>
      <c r="K1" s="31" t="s">
        <v>29</v>
      </c>
      <c r="L1" s="32"/>
      <c r="M1" s="63" t="s">
        <v>30</v>
      </c>
      <c r="N1" s="63" t="s">
        <v>31</v>
      </c>
      <c r="O1" s="63" t="s">
        <v>32</v>
      </c>
      <c r="P1" s="63" t="s">
        <v>33</v>
      </c>
      <c r="Q1" s="63" t="s">
        <v>34</v>
      </c>
    </row>
    <row r="2" spans="1:17" ht="16.5">
      <c r="A2" s="89">
        <v>1</v>
      </c>
      <c r="B2" s="34"/>
      <c r="C2" s="34"/>
      <c r="D2" s="34"/>
      <c r="E2" s="34"/>
      <c r="F2" s="35"/>
      <c r="G2" s="35"/>
      <c r="H2" s="35"/>
      <c r="I2" s="35"/>
      <c r="J2" s="36"/>
      <c r="K2" s="35"/>
      <c r="L2" s="32"/>
    </row>
    <row r="3" spans="1:17" ht="16.5">
      <c r="A3" s="89">
        <v>2</v>
      </c>
      <c r="B3" s="34"/>
      <c r="C3" s="34"/>
      <c r="D3" s="34"/>
      <c r="E3" s="34"/>
      <c r="F3" s="35"/>
      <c r="G3" s="35"/>
      <c r="H3" s="35"/>
      <c r="I3" s="36"/>
      <c r="J3" s="36"/>
      <c r="K3" s="35"/>
      <c r="L3" s="32"/>
    </row>
    <row r="4" spans="1:17" ht="16.5">
      <c r="A4" s="89">
        <v>3</v>
      </c>
      <c r="B4" s="34"/>
      <c r="C4" s="34"/>
      <c r="D4" s="34"/>
      <c r="E4" s="34"/>
      <c r="F4" s="37"/>
      <c r="G4" s="38"/>
      <c r="H4" s="38"/>
      <c r="I4" s="39"/>
      <c r="J4" s="39"/>
      <c r="K4" s="38"/>
      <c r="L4" s="40"/>
    </row>
    <row r="5" spans="1:17" s="47" customFormat="1" ht="16.5">
      <c r="A5" s="89">
        <v>4</v>
      </c>
      <c r="B5" s="41"/>
      <c r="C5" s="42"/>
      <c r="D5" s="42"/>
      <c r="E5" s="42"/>
      <c r="F5" s="43"/>
      <c r="G5" s="43"/>
      <c r="H5" s="43"/>
      <c r="I5" s="44"/>
      <c r="J5" s="45"/>
      <c r="K5" s="43"/>
      <c r="L5" s="46"/>
      <c r="M5" s="87"/>
      <c r="N5" s="87"/>
      <c r="O5" s="87"/>
      <c r="P5" s="87"/>
      <c r="Q5" s="87"/>
    </row>
    <row r="6" spans="1:17" s="47" customFormat="1" ht="16.5">
      <c r="A6" s="89">
        <v>5</v>
      </c>
      <c r="B6" s="41"/>
      <c r="C6" s="42"/>
      <c r="D6" s="42"/>
      <c r="E6" s="42"/>
      <c r="F6" s="43"/>
      <c r="G6" s="43"/>
      <c r="H6" s="43"/>
      <c r="I6" s="44"/>
      <c r="J6" s="45"/>
      <c r="K6" s="43"/>
      <c r="L6" s="46"/>
      <c r="M6" s="87"/>
      <c r="N6" s="87"/>
      <c r="O6" s="87"/>
      <c r="P6" s="87"/>
      <c r="Q6" s="87"/>
    </row>
    <row r="7" spans="1:17" s="47" customFormat="1" ht="16.5">
      <c r="A7" s="89">
        <v>6</v>
      </c>
      <c r="B7" s="41"/>
      <c r="C7" s="42"/>
      <c r="D7" s="42"/>
      <c r="E7" s="42"/>
      <c r="F7" s="43"/>
      <c r="G7" s="43"/>
      <c r="H7" s="43"/>
      <c r="I7" s="44"/>
      <c r="J7" s="45"/>
      <c r="K7" s="43"/>
      <c r="L7" s="46"/>
      <c r="M7" s="87"/>
      <c r="N7" s="87"/>
      <c r="O7" s="87"/>
      <c r="P7" s="87"/>
      <c r="Q7" s="87"/>
    </row>
    <row r="8" spans="1:17" s="47" customFormat="1" ht="16.5">
      <c r="A8" s="89">
        <v>7</v>
      </c>
      <c r="B8" s="41"/>
      <c r="C8" s="42"/>
      <c r="D8" s="42"/>
      <c r="E8" s="42"/>
      <c r="F8" s="43"/>
      <c r="G8" s="43"/>
      <c r="H8" s="43"/>
      <c r="I8" s="44"/>
      <c r="J8" s="45"/>
      <c r="K8" s="43"/>
      <c r="L8" s="46"/>
      <c r="M8" s="87"/>
      <c r="N8" s="87"/>
      <c r="O8" s="87"/>
      <c r="P8" s="87"/>
      <c r="Q8" s="87"/>
    </row>
    <row r="9" spans="1:17" s="47" customFormat="1" ht="16.5">
      <c r="A9" s="89">
        <v>8</v>
      </c>
      <c r="B9" s="41"/>
      <c r="C9" s="42"/>
      <c r="D9" s="42"/>
      <c r="E9" s="42"/>
      <c r="F9" s="43"/>
      <c r="G9" s="43"/>
      <c r="H9" s="43"/>
      <c r="I9" s="44"/>
      <c r="J9" s="45"/>
      <c r="K9" s="43"/>
      <c r="L9" s="46"/>
      <c r="M9" s="87"/>
      <c r="N9" s="87"/>
      <c r="O9" s="87"/>
      <c r="P9" s="87"/>
      <c r="Q9" s="87"/>
    </row>
    <row r="10" spans="1:17" s="47" customFormat="1">
      <c r="A10" s="89">
        <v>9</v>
      </c>
      <c r="B10" s="41"/>
      <c r="C10" s="41"/>
      <c r="D10" s="41"/>
      <c r="E10" s="41"/>
      <c r="F10" s="43"/>
      <c r="G10" s="43"/>
      <c r="H10" s="43"/>
      <c r="I10" s="44"/>
      <c r="J10" s="44"/>
      <c r="K10" s="43"/>
      <c r="L10" s="46"/>
      <c r="M10" s="87"/>
      <c r="N10" s="87"/>
      <c r="O10" s="87"/>
      <c r="P10" s="87"/>
      <c r="Q10" s="87"/>
    </row>
    <row r="11" spans="1:17" s="47" customFormat="1" ht="16.5">
      <c r="A11" s="89">
        <v>10</v>
      </c>
      <c r="B11" s="42"/>
      <c r="C11" s="42"/>
      <c r="D11" s="42"/>
      <c r="E11" s="42"/>
      <c r="F11" s="43"/>
      <c r="G11" s="43"/>
      <c r="H11" s="43"/>
      <c r="I11" s="44"/>
      <c r="J11" s="45"/>
      <c r="K11" s="43"/>
      <c r="L11" s="46"/>
      <c r="M11" s="87"/>
      <c r="N11" s="87"/>
      <c r="O11" s="87"/>
      <c r="P11" s="87"/>
      <c r="Q11" s="87"/>
    </row>
    <row r="12" spans="1:17" ht="16.5">
      <c r="A12" s="89">
        <v>11</v>
      </c>
      <c r="B12" s="48"/>
      <c r="C12" s="48"/>
      <c r="D12" s="48"/>
      <c r="E12" s="48"/>
      <c r="F12" s="49"/>
      <c r="G12" s="50"/>
      <c r="H12" s="50"/>
      <c r="I12" s="44"/>
      <c r="J12" s="45"/>
      <c r="K12" s="43"/>
      <c r="L12" s="32"/>
    </row>
    <row r="13" spans="1:17">
      <c r="A13" s="89">
        <v>12</v>
      </c>
      <c r="B13" s="28"/>
      <c r="C13" s="28"/>
      <c r="D13" s="28"/>
      <c r="E13" s="28"/>
      <c r="F13" s="50"/>
      <c r="G13" s="50"/>
      <c r="H13" s="50"/>
      <c r="I13" s="44"/>
      <c r="J13" s="45"/>
      <c r="K13" s="43"/>
      <c r="L13" s="32"/>
    </row>
    <row r="14" spans="1:17" ht="16.5">
      <c r="A14" s="89">
        <v>13</v>
      </c>
      <c r="B14" s="48"/>
      <c r="C14" s="48"/>
      <c r="D14" s="48"/>
      <c r="E14" s="48"/>
      <c r="F14" s="49"/>
      <c r="G14" s="50"/>
      <c r="H14" s="50"/>
      <c r="I14" s="43"/>
      <c r="J14" s="43"/>
      <c r="K14" s="43"/>
      <c r="L14" s="32"/>
    </row>
    <row r="15" spans="1:17" ht="16.5">
      <c r="A15" s="89">
        <v>14</v>
      </c>
      <c r="B15" s="48"/>
      <c r="C15" s="48"/>
      <c r="D15" s="48"/>
      <c r="E15" s="48"/>
      <c r="F15" s="49"/>
      <c r="G15" s="50"/>
      <c r="H15" s="50"/>
      <c r="I15" s="43"/>
      <c r="J15" s="43"/>
      <c r="K15" s="43"/>
      <c r="L15" s="32"/>
    </row>
    <row r="16" spans="1:17">
      <c r="A16" s="89">
        <v>15</v>
      </c>
      <c r="B16" s="28"/>
      <c r="C16" s="28"/>
      <c r="D16" s="28"/>
      <c r="E16" s="28"/>
      <c r="F16" s="50"/>
      <c r="G16" s="50"/>
      <c r="H16" s="50"/>
      <c r="I16" s="44"/>
      <c r="J16" s="44"/>
      <c r="K16" s="43"/>
      <c r="L16" s="32"/>
    </row>
    <row r="17" spans="1:17" ht="16.5">
      <c r="A17" s="89">
        <v>16</v>
      </c>
      <c r="B17" s="48"/>
      <c r="C17" s="48"/>
      <c r="D17" s="48"/>
      <c r="E17" s="51"/>
      <c r="F17" s="50"/>
      <c r="G17" s="50"/>
      <c r="H17" s="50"/>
      <c r="I17" s="44"/>
      <c r="J17" s="44"/>
      <c r="K17" s="43"/>
      <c r="L17" s="32"/>
    </row>
    <row r="18" spans="1:17" ht="16.5">
      <c r="A18" s="89">
        <v>17</v>
      </c>
      <c r="B18" s="48"/>
      <c r="C18" s="48"/>
      <c r="D18" s="48"/>
      <c r="E18" s="52"/>
      <c r="F18" s="50"/>
      <c r="G18" s="50"/>
      <c r="H18" s="50"/>
      <c r="I18" s="44"/>
      <c r="J18" s="45"/>
      <c r="K18" s="43"/>
      <c r="L18" s="32"/>
    </row>
    <row r="19" spans="1:17" ht="16.5">
      <c r="A19" s="89">
        <v>18</v>
      </c>
      <c r="B19" s="42"/>
      <c r="C19" s="42"/>
      <c r="D19" s="42"/>
      <c r="E19" s="42"/>
      <c r="F19" s="43"/>
      <c r="G19" s="43"/>
      <c r="H19" s="43"/>
      <c r="I19" s="44"/>
      <c r="J19" s="44"/>
      <c r="K19" s="43"/>
      <c r="L19" s="32"/>
    </row>
    <row r="20" spans="1:17" ht="16.5">
      <c r="A20" s="89">
        <v>19</v>
      </c>
      <c r="B20" s="42"/>
      <c r="C20" s="42"/>
      <c r="D20" s="42"/>
      <c r="E20" s="53"/>
      <c r="F20" s="43"/>
      <c r="G20" s="54"/>
      <c r="H20" s="54"/>
      <c r="I20" s="55"/>
      <c r="J20" s="55"/>
      <c r="K20" s="54"/>
      <c r="L20" s="32"/>
    </row>
    <row r="21" spans="1:17" ht="16.5">
      <c r="A21" s="89">
        <v>20</v>
      </c>
      <c r="B21" s="48"/>
      <c r="C21" s="48"/>
      <c r="D21" s="48"/>
      <c r="E21" s="48"/>
      <c r="F21" s="43"/>
      <c r="G21" s="54"/>
      <c r="H21" s="54"/>
      <c r="I21" s="55"/>
      <c r="J21" s="55"/>
      <c r="K21" s="54"/>
      <c r="L21" s="32"/>
    </row>
    <row r="22" spans="1:17" ht="16.5">
      <c r="A22" s="89">
        <v>21</v>
      </c>
      <c r="B22" s="48"/>
      <c r="C22" s="48"/>
      <c r="D22" s="48"/>
      <c r="E22" s="48"/>
      <c r="F22" s="56"/>
      <c r="G22" s="43"/>
      <c r="H22" s="43"/>
      <c r="I22" s="44"/>
      <c r="J22" s="44"/>
      <c r="K22" s="43"/>
      <c r="L22" s="32"/>
    </row>
    <row r="23" spans="1:17" ht="16.5">
      <c r="A23" s="89">
        <v>22</v>
      </c>
      <c r="B23" s="48"/>
      <c r="C23" s="48"/>
      <c r="D23" s="48"/>
      <c r="E23" s="48"/>
      <c r="F23" s="49"/>
      <c r="G23" s="50"/>
      <c r="H23" s="50"/>
      <c r="I23" s="44"/>
      <c r="J23" s="45"/>
      <c r="K23" s="54"/>
      <c r="L23" s="32"/>
    </row>
    <row r="24" spans="1:17" ht="16.5">
      <c r="A24" s="89">
        <v>23</v>
      </c>
      <c r="B24" s="34"/>
      <c r="C24" s="57"/>
      <c r="D24" s="34"/>
      <c r="E24" s="34"/>
      <c r="F24" s="43"/>
      <c r="G24" s="50"/>
      <c r="H24" s="50"/>
      <c r="I24" s="44"/>
      <c r="J24" s="44"/>
      <c r="K24" s="43"/>
      <c r="L24" s="32"/>
    </row>
    <row r="25" spans="1:17" ht="16.5">
      <c r="A25" s="89">
        <v>24</v>
      </c>
      <c r="B25" s="48"/>
      <c r="C25" s="48"/>
      <c r="D25" s="48"/>
      <c r="E25" s="51"/>
      <c r="F25" s="50"/>
      <c r="G25" s="50"/>
      <c r="H25" s="50"/>
      <c r="I25" s="44"/>
      <c r="J25" s="45"/>
      <c r="K25" s="203"/>
      <c r="L25" s="32"/>
    </row>
    <row r="26" spans="1:17" ht="16.5">
      <c r="A26" s="89">
        <v>25</v>
      </c>
      <c r="B26" s="48"/>
      <c r="C26" s="48"/>
      <c r="D26" s="48"/>
      <c r="E26" s="52"/>
      <c r="F26" s="50"/>
      <c r="G26" s="50"/>
      <c r="H26" s="50"/>
      <c r="I26" s="44"/>
      <c r="J26" s="45"/>
      <c r="K26" s="204"/>
      <c r="L26" s="32"/>
    </row>
    <row r="27" spans="1:17" ht="16.5">
      <c r="A27" s="89">
        <v>26</v>
      </c>
      <c r="B27" s="48"/>
      <c r="C27" s="48"/>
      <c r="D27" s="48"/>
      <c r="E27" s="48"/>
      <c r="F27" s="50"/>
      <c r="G27" s="50"/>
      <c r="H27" s="50"/>
      <c r="I27" s="44"/>
      <c r="J27" s="44"/>
      <c r="K27" s="205"/>
      <c r="L27" s="32"/>
    </row>
    <row r="28" spans="1:17" ht="16.5">
      <c r="A28" s="89">
        <v>27</v>
      </c>
      <c r="B28" s="48"/>
      <c r="C28" s="48"/>
      <c r="D28" s="48"/>
      <c r="E28" s="48"/>
      <c r="F28" s="50"/>
      <c r="G28" s="50"/>
      <c r="H28" s="50"/>
      <c r="I28" s="44"/>
      <c r="J28" s="44"/>
      <c r="K28" s="205"/>
      <c r="L28" s="32"/>
    </row>
    <row r="29" spans="1:17" s="47" customFormat="1" ht="16.5">
      <c r="A29" s="89">
        <v>28</v>
      </c>
      <c r="B29" s="42"/>
      <c r="C29" s="42"/>
      <c r="D29" s="42"/>
      <c r="E29" s="42"/>
      <c r="F29" s="43"/>
      <c r="G29" s="43"/>
      <c r="H29" s="43"/>
      <c r="I29" s="44"/>
      <c r="J29" s="44"/>
      <c r="K29" s="54"/>
      <c r="L29" s="46"/>
      <c r="M29" s="87"/>
      <c r="N29" s="87"/>
      <c r="O29" s="63"/>
      <c r="P29" s="87"/>
      <c r="Q29" s="87"/>
    </row>
    <row r="30" spans="1:17" ht="16.5">
      <c r="A30" s="89">
        <v>29</v>
      </c>
      <c r="B30" s="48"/>
      <c r="C30" s="48"/>
      <c r="D30" s="48"/>
      <c r="E30" s="48"/>
      <c r="F30" s="50"/>
      <c r="G30" s="50"/>
      <c r="H30" s="50"/>
      <c r="I30" s="44"/>
      <c r="J30" s="44"/>
      <c r="K30" s="56"/>
      <c r="L30" s="32"/>
      <c r="M30" s="88"/>
    </row>
    <row r="31" spans="1:17" ht="16.5">
      <c r="A31" s="89">
        <v>30</v>
      </c>
      <c r="B31" s="48"/>
      <c r="C31" s="48"/>
      <c r="D31" s="48"/>
      <c r="E31" s="48"/>
      <c r="F31" s="50"/>
      <c r="G31" s="50"/>
      <c r="H31" s="50"/>
      <c r="I31" s="44"/>
      <c r="J31" s="44"/>
      <c r="K31" s="56"/>
      <c r="L31" s="32"/>
      <c r="M31" s="88"/>
    </row>
    <row r="32" spans="1:17" ht="16.5">
      <c r="A32" s="89">
        <v>31</v>
      </c>
      <c r="B32" s="48"/>
      <c r="C32" s="48"/>
      <c r="D32" s="48"/>
      <c r="E32" s="48"/>
      <c r="F32" s="50"/>
      <c r="G32" s="50"/>
      <c r="H32" s="50"/>
      <c r="I32" s="44"/>
      <c r="J32" s="44"/>
      <c r="K32" s="206"/>
      <c r="L32" s="32"/>
      <c r="M32" s="88"/>
    </row>
    <row r="33" spans="1:13" ht="16.5">
      <c r="A33" s="89">
        <v>32</v>
      </c>
      <c r="B33" s="48"/>
      <c r="C33" s="48"/>
      <c r="D33" s="48"/>
      <c r="E33" s="48"/>
      <c r="F33" s="50"/>
      <c r="G33" s="50"/>
      <c r="H33" s="50"/>
      <c r="I33" s="44"/>
      <c r="J33" s="44"/>
      <c r="K33" s="207"/>
      <c r="L33" s="32"/>
      <c r="M33" s="88"/>
    </row>
    <row r="34" spans="1:13" ht="16.5">
      <c r="A34" s="89">
        <v>33</v>
      </c>
      <c r="B34" s="48"/>
      <c r="C34" s="48"/>
      <c r="D34" s="48"/>
      <c r="E34" s="48"/>
      <c r="F34" s="50"/>
      <c r="G34" s="50"/>
      <c r="H34" s="50"/>
      <c r="I34" s="44"/>
      <c r="J34" s="44"/>
      <c r="K34" s="56"/>
      <c r="L34" s="32"/>
      <c r="M34" s="88"/>
    </row>
    <row r="35" spans="1:13" ht="16.5">
      <c r="A35" s="89">
        <v>34</v>
      </c>
      <c r="B35" s="48"/>
      <c r="C35" s="48"/>
      <c r="D35" s="48"/>
      <c r="E35" s="48"/>
      <c r="F35" s="43"/>
      <c r="G35" s="43"/>
      <c r="H35" s="43"/>
      <c r="I35" s="58"/>
      <c r="J35" s="44"/>
      <c r="K35" s="59"/>
      <c r="L35" s="32"/>
    </row>
    <row r="36" spans="1:13">
      <c r="A36" s="89">
        <v>35</v>
      </c>
      <c r="B36" s="28"/>
      <c r="C36" s="28"/>
      <c r="D36" s="28"/>
      <c r="E36" s="28"/>
      <c r="F36" s="43"/>
      <c r="G36" s="43"/>
      <c r="H36" s="43"/>
      <c r="I36" s="44"/>
      <c r="J36" s="44"/>
      <c r="K36" s="203"/>
      <c r="L36" s="32"/>
    </row>
    <row r="37" spans="1:13">
      <c r="A37" s="89">
        <v>36</v>
      </c>
      <c r="B37" s="28"/>
      <c r="C37" s="28"/>
      <c r="D37" s="28"/>
      <c r="E37" s="28"/>
      <c r="F37" s="50"/>
      <c r="G37" s="50"/>
      <c r="H37" s="50"/>
      <c r="I37" s="44"/>
      <c r="J37" s="45"/>
      <c r="K37" s="208"/>
      <c r="L37" s="32"/>
    </row>
    <row r="38" spans="1:13">
      <c r="A38" s="89">
        <v>37</v>
      </c>
      <c r="B38" s="28"/>
      <c r="C38" s="28"/>
      <c r="D38" s="28"/>
      <c r="E38" s="28"/>
      <c r="F38" s="43"/>
      <c r="G38" s="43"/>
      <c r="H38" s="43"/>
      <c r="I38" s="44"/>
      <c r="J38" s="44"/>
      <c r="K38" s="203"/>
      <c r="L38" s="32"/>
    </row>
    <row r="39" spans="1:13">
      <c r="A39" s="89">
        <v>38</v>
      </c>
      <c r="B39" s="28"/>
      <c r="C39" s="28"/>
      <c r="D39" s="28"/>
      <c r="E39" s="28"/>
      <c r="F39" s="60"/>
      <c r="G39" s="43"/>
      <c r="H39" s="61"/>
      <c r="I39" s="44"/>
      <c r="J39" s="45"/>
      <c r="K39" s="208"/>
      <c r="L39" s="32"/>
    </row>
    <row r="40" spans="1:13">
      <c r="A40" s="89">
        <v>39</v>
      </c>
      <c r="B40" s="28"/>
      <c r="C40" s="28"/>
      <c r="D40" s="28"/>
      <c r="E40" s="28"/>
      <c r="F40" s="35"/>
      <c r="G40" s="35"/>
      <c r="H40" s="60"/>
      <c r="I40" s="44"/>
      <c r="J40" s="44"/>
      <c r="K40" s="201"/>
      <c r="L40" s="32"/>
    </row>
    <row r="41" spans="1:13">
      <c r="A41" s="89">
        <v>40</v>
      </c>
      <c r="B41" s="28"/>
      <c r="C41" s="28"/>
      <c r="D41" s="28"/>
      <c r="E41" s="28"/>
      <c r="F41" s="66"/>
      <c r="G41" s="66"/>
      <c r="H41" s="66"/>
      <c r="I41" s="66"/>
      <c r="J41" s="66"/>
      <c r="K41" s="202"/>
      <c r="L41" s="67"/>
    </row>
    <row r="42" spans="1:13">
      <c r="A42" s="89">
        <v>41</v>
      </c>
      <c r="B42" s="28"/>
      <c r="C42" s="28"/>
      <c r="D42" s="28"/>
      <c r="E42" s="28"/>
      <c r="F42" s="50"/>
      <c r="G42" s="50"/>
      <c r="H42" s="50"/>
      <c r="I42" s="44"/>
      <c r="J42" s="45"/>
      <c r="K42" s="203"/>
      <c r="L42" s="32"/>
    </row>
    <row r="43" spans="1:13">
      <c r="A43" s="89">
        <v>42</v>
      </c>
      <c r="B43" s="28"/>
      <c r="C43" s="28"/>
      <c r="D43" s="28"/>
      <c r="E43" s="28"/>
      <c r="F43" s="50"/>
      <c r="G43" s="50"/>
      <c r="H43" s="50"/>
      <c r="I43" s="44"/>
      <c r="J43" s="44"/>
      <c r="K43" s="208"/>
      <c r="L43" s="32"/>
    </row>
    <row r="44" spans="1:13">
      <c r="A44" s="89">
        <v>43</v>
      </c>
      <c r="B44" s="28"/>
      <c r="C44" s="28"/>
      <c r="D44" s="28"/>
      <c r="E44" s="28"/>
      <c r="F44" s="43"/>
      <c r="G44" s="43"/>
      <c r="H44" s="43"/>
      <c r="I44" s="44"/>
      <c r="J44" s="44"/>
      <c r="K44" s="203"/>
      <c r="L44" s="32"/>
    </row>
    <row r="45" spans="1:13">
      <c r="A45" s="89">
        <v>44</v>
      </c>
      <c r="B45" s="28"/>
      <c r="C45" s="28"/>
      <c r="D45" s="28"/>
      <c r="E45" s="28"/>
      <c r="F45" s="43"/>
      <c r="G45" s="43"/>
      <c r="H45" s="43"/>
      <c r="I45" s="44"/>
      <c r="J45" s="44"/>
      <c r="K45" s="208"/>
      <c r="L45" s="32"/>
    </row>
    <row r="46" spans="1:13">
      <c r="A46" s="89">
        <v>45</v>
      </c>
      <c r="B46" s="28"/>
      <c r="C46" s="28"/>
      <c r="D46" s="28"/>
      <c r="E46" s="28"/>
      <c r="F46" s="35"/>
      <c r="G46" s="60"/>
      <c r="H46" s="43"/>
      <c r="I46" s="58"/>
      <c r="J46" s="58"/>
      <c r="K46" s="203"/>
      <c r="L46" s="32"/>
    </row>
    <row r="47" spans="1:13">
      <c r="A47" s="89">
        <v>46</v>
      </c>
      <c r="B47" s="28"/>
      <c r="C47" s="28"/>
      <c r="D47" s="28"/>
      <c r="E47" s="28"/>
      <c r="F47" s="35"/>
      <c r="G47" s="43"/>
      <c r="H47" s="35"/>
      <c r="I47" s="58"/>
      <c r="J47" s="58"/>
      <c r="K47" s="208"/>
      <c r="L47" s="32"/>
    </row>
    <row r="48" spans="1:13">
      <c r="A48" s="89">
        <v>47</v>
      </c>
      <c r="B48" s="28"/>
      <c r="C48" s="28"/>
      <c r="D48" s="28"/>
      <c r="E48" s="28"/>
      <c r="F48" s="43"/>
      <c r="G48" s="43"/>
      <c r="H48" s="43"/>
      <c r="I48" s="44"/>
      <c r="J48" s="44"/>
      <c r="K48" s="203"/>
      <c r="L48" s="32"/>
    </row>
    <row r="49" spans="1:13">
      <c r="A49" s="89">
        <v>48</v>
      </c>
      <c r="B49" s="28"/>
      <c r="C49" s="28"/>
      <c r="D49" s="28"/>
      <c r="E49" s="28"/>
      <c r="F49" s="35"/>
      <c r="G49" s="43"/>
      <c r="H49" s="35"/>
      <c r="I49" s="58"/>
      <c r="J49" s="44"/>
      <c r="K49" s="208"/>
      <c r="L49" s="32"/>
    </row>
    <row r="50" spans="1:13">
      <c r="A50" s="89">
        <v>49</v>
      </c>
      <c r="B50" s="28"/>
      <c r="C50" s="28"/>
      <c r="D50" s="28"/>
      <c r="E50" s="28"/>
      <c r="F50" s="35"/>
      <c r="G50" s="35"/>
      <c r="H50" s="35"/>
      <c r="I50" s="58"/>
      <c r="J50" s="62"/>
      <c r="K50" s="204"/>
      <c r="L50" s="32"/>
    </row>
    <row r="51" spans="1:13">
      <c r="A51" s="89">
        <v>50</v>
      </c>
      <c r="B51" s="28"/>
      <c r="C51" s="28"/>
      <c r="D51" s="28"/>
      <c r="E51" s="28"/>
      <c r="F51" s="35"/>
      <c r="G51" s="35"/>
      <c r="H51" s="35"/>
      <c r="I51" s="58"/>
      <c r="J51" s="44"/>
      <c r="K51" s="208"/>
      <c r="L51" s="32"/>
    </row>
    <row r="52" spans="1:13">
      <c r="A52" s="89">
        <v>51</v>
      </c>
      <c r="B52" s="28"/>
      <c r="C52" s="28"/>
      <c r="D52" s="28"/>
      <c r="E52" s="28"/>
      <c r="F52" s="35"/>
      <c r="G52" s="35"/>
      <c r="H52" s="35"/>
      <c r="I52" s="43"/>
      <c r="J52" s="44"/>
      <c r="K52" s="204"/>
      <c r="L52" s="32"/>
    </row>
    <row r="53" spans="1:13">
      <c r="A53" s="89">
        <v>52</v>
      </c>
      <c r="B53" s="28"/>
      <c r="C53" s="28"/>
      <c r="D53" s="28"/>
      <c r="E53" s="28"/>
      <c r="F53" s="35"/>
      <c r="G53" s="35"/>
      <c r="H53" s="35"/>
      <c r="I53" s="44"/>
      <c r="J53" s="44"/>
      <c r="K53" s="208"/>
      <c r="L53" s="32"/>
    </row>
    <row r="54" spans="1:13">
      <c r="A54" s="89">
        <v>53</v>
      </c>
      <c r="B54" s="28"/>
      <c r="C54" s="28"/>
      <c r="D54" s="28"/>
      <c r="E54" s="28"/>
      <c r="F54" s="43"/>
      <c r="G54" s="43"/>
      <c r="H54" s="43"/>
      <c r="I54" s="44"/>
      <c r="J54" s="44"/>
      <c r="K54" s="204"/>
      <c r="L54" s="32"/>
    </row>
    <row r="55" spans="1:13">
      <c r="A55" s="89">
        <v>54</v>
      </c>
      <c r="B55" s="28"/>
      <c r="C55" s="28"/>
      <c r="D55" s="28"/>
      <c r="E55" s="28"/>
      <c r="F55" s="43"/>
      <c r="G55" s="54"/>
      <c r="H55" s="54"/>
      <c r="I55" s="55"/>
      <c r="J55" s="55"/>
      <c r="K55" s="204"/>
      <c r="L55" s="32"/>
    </row>
    <row r="56" spans="1:13">
      <c r="A56" s="89">
        <v>55</v>
      </c>
      <c r="B56" s="28"/>
      <c r="C56" s="28"/>
      <c r="D56" s="28"/>
      <c r="E56" s="28"/>
      <c r="F56" s="43"/>
      <c r="G56" s="43"/>
      <c r="H56" s="43"/>
      <c r="I56" s="44"/>
      <c r="J56" s="44"/>
      <c r="K56" s="43"/>
      <c r="L56" s="60"/>
    </row>
    <row r="58" spans="1:13">
      <c r="F58" s="68"/>
      <c r="G58" s="68"/>
      <c r="H58" s="68"/>
      <c r="I58" s="68"/>
      <c r="J58" s="68"/>
      <c r="K58" s="68"/>
      <c r="L58" s="68"/>
      <c r="M58" s="32"/>
    </row>
    <row r="59" spans="1:13">
      <c r="F59" s="69"/>
      <c r="G59" s="70"/>
      <c r="H59" s="70"/>
      <c r="I59" s="71"/>
      <c r="J59" s="71"/>
      <c r="K59" s="70"/>
      <c r="L59" s="72"/>
      <c r="M59" s="73"/>
    </row>
    <row r="60" spans="1:13">
      <c r="F60" s="74"/>
      <c r="G60" s="74"/>
      <c r="H60" s="74"/>
      <c r="I60" s="75"/>
      <c r="J60" s="75"/>
      <c r="K60" s="76"/>
      <c r="L60" s="77"/>
      <c r="M60" s="77"/>
    </row>
    <row r="61" spans="1:13">
      <c r="F61" s="78"/>
      <c r="G61" s="78"/>
      <c r="H61" s="78"/>
      <c r="I61" s="79"/>
      <c r="J61" s="79"/>
      <c r="K61" s="80"/>
      <c r="L61" s="77"/>
      <c r="M61" s="77"/>
    </row>
    <row r="62" spans="1:13">
      <c r="F62" s="78"/>
      <c r="G62" s="78"/>
      <c r="H62" s="78"/>
      <c r="I62" s="79"/>
      <c r="J62" s="79"/>
      <c r="K62" s="81"/>
      <c r="L62" s="77"/>
      <c r="M62" s="77"/>
    </row>
    <row r="63" spans="1:13">
      <c r="F63" s="74"/>
      <c r="G63" s="74"/>
      <c r="H63" s="74"/>
      <c r="I63" s="82"/>
      <c r="J63" s="82"/>
      <c r="K63" s="83"/>
      <c r="L63" s="84"/>
      <c r="M63" s="84"/>
    </row>
    <row r="64" spans="1:13">
      <c r="F64" s="85"/>
      <c r="G64" s="85"/>
      <c r="H64" s="85"/>
      <c r="I64" s="86"/>
      <c r="J64" s="86"/>
      <c r="K64" s="85"/>
      <c r="L64" s="77"/>
      <c r="M64" s="77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2023-06-05T09:56:49Z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