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60"/>
  </bookViews>
  <sheets>
    <sheet name="报价明细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<sst xmlns="http://schemas.openxmlformats.org/spreadsheetml/2006/main" count="55" uniqueCount="48">
  <si>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 xml:space="preserve">2025科瑞德四川峨眉山活动报价单 </t>
  </si>
  <si>
    <t>规格</t>
  </si>
  <si>
    <t>单价</t>
  </si>
  <si>
    <t>次数</t>
  </si>
  <si>
    <t>数量</t>
  </si>
  <si>
    <t>总计</t>
  </si>
  <si>
    <t>备注</t>
  </si>
  <si>
    <t>客房</t>
  </si>
  <si>
    <t>峨眉山红珠山宾馆禅意山居
特别说明：实际可控房量以预订当天酒店提供的数量为准</t>
  </si>
  <si>
    <t>温泉松林双床房（含双早）</t>
  </si>
  <si>
    <t>据实结算</t>
  </si>
  <si>
    <t>温泉松林大床房（含双早）</t>
  </si>
  <si>
    <t>合计</t>
  </si>
  <si>
    <t>用餐</t>
  </si>
  <si>
    <t>1月13日晚餐</t>
  </si>
  <si>
    <t>尽膳峨眉非遗博物馆古法传承美食</t>
  </si>
  <si>
    <t xml:space="preserve">用餐价格仅供参考，以实际结算为准，不含酒水和开瓶费用
</t>
  </si>
  <si>
    <t>1月14日午餐</t>
  </si>
  <si>
    <t>金顶大酒店围桌</t>
  </si>
  <si>
    <t>1月14日晚餐</t>
  </si>
  <si>
    <t>成都卢记</t>
  </si>
  <si>
    <t>矿泉水</t>
  </si>
  <si>
    <t>車上提前預備</t>
  </si>
  <si>
    <t>市内交通</t>
  </si>
  <si>
    <t>1月13-14日包车</t>
  </si>
  <si>
    <t>成都-峨眉山-成都</t>
  </si>
  <si>
    <t>景点</t>
  </si>
  <si>
    <t>只有峨眉山演出门票</t>
  </si>
  <si>
    <t>1月14日演出门票</t>
  </si>
  <si>
    <t>如有需求再增加</t>
  </si>
  <si>
    <t>峨眉山景区门票</t>
  </si>
  <si>
    <t>1月15日门票+金顶索道往返</t>
  </si>
  <si>
    <t>VIP快通</t>
  </si>
  <si>
    <t>峨眉山景区接驳车</t>
  </si>
  <si>
    <t>中巴包车</t>
  </si>
  <si>
    <t>人员</t>
  </si>
  <si>
    <t>餐费补贴</t>
  </si>
  <si>
    <t>、</t>
  </si>
  <si>
    <t>司机</t>
  </si>
  <si>
    <t>包车司机住宿</t>
  </si>
  <si>
    <t>全陪人员</t>
  </si>
  <si>
    <t>含餐费住宿</t>
  </si>
  <si>
    <t>备用金费用预估</t>
  </si>
  <si>
    <t>酒水和其他不可预见费用</t>
  </si>
  <si>
    <t>总计（Net）</t>
  </si>
  <si>
    <t>服务费10%</t>
  </si>
  <si>
    <t>总计（不含6%税）</t>
  </si>
  <si>
    <t>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</si>
</sst>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#,##0.00_ "/>
  </numFmts>
  <fonts count="5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36" borderId="0" applyNumberFormat="0" applyBorder="0" applyProtection="0">
      <alignment vertical="center"/>
    </xf>
    <xf numFmtId="0" fontId="33" fillId="36" borderId="0" applyNumberFormat="0" applyBorder="0" applyProtection="0">
      <alignment vertical="center"/>
    </xf>
    <xf numFmtId="0" fontId="33" fillId="37" borderId="0" applyNumberFormat="0" applyBorder="0" applyProtection="0">
      <alignment vertical="center"/>
    </xf>
    <xf numFmtId="0" fontId="33" fillId="37" borderId="0" applyNumberFormat="0" applyBorder="0" applyProtection="0">
      <alignment vertical="center"/>
    </xf>
    <xf numFmtId="0" fontId="33" fillId="38" borderId="0" applyNumberFormat="0" applyBorder="0" applyProtection="0">
      <alignment vertical="center"/>
    </xf>
    <xf numFmtId="0" fontId="33" fillId="38" borderId="0" applyNumberFormat="0" applyBorder="0" applyProtection="0">
      <alignment vertical="center"/>
    </xf>
    <xf numFmtId="0" fontId="33" fillId="39" borderId="0" applyNumberFormat="0" applyBorder="0" applyProtection="0">
      <alignment vertical="center"/>
    </xf>
    <xf numFmtId="0" fontId="33" fillId="39" borderId="0" applyNumberFormat="0" applyBorder="0" applyProtection="0">
      <alignment vertical="center"/>
    </xf>
    <xf numFmtId="0" fontId="33" fillId="40" borderId="0" applyNumberFormat="0" applyBorder="0" applyProtection="0">
      <alignment vertical="center"/>
    </xf>
    <xf numFmtId="0" fontId="33" fillId="40" borderId="0" applyNumberFormat="0" applyBorder="0" applyProtection="0">
      <alignment vertical="center"/>
    </xf>
    <xf numFmtId="0" fontId="33" fillId="41" borderId="0" applyNumberFormat="0" applyBorder="0" applyProtection="0">
      <alignment vertical="center"/>
    </xf>
    <xf numFmtId="0" fontId="33" fillId="41" borderId="0" applyNumberFormat="0" applyBorder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Protection="0">
      <alignment vertical="center"/>
    </xf>
    <xf numFmtId="0" fontId="33" fillId="42" borderId="0" applyNumberFormat="0" applyBorder="0" applyProtection="0">
      <alignment vertical="center"/>
    </xf>
    <xf numFmtId="0" fontId="33" fillId="43" borderId="0" applyNumberFormat="0" applyBorder="0" applyProtection="0">
      <alignment vertical="center"/>
    </xf>
    <xf numFmtId="0" fontId="33" fillId="43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39" borderId="0" applyNumberFormat="0" applyBorder="0" applyProtection="0">
      <alignment vertical="center"/>
    </xf>
    <xf numFmtId="0" fontId="33" fillId="39" borderId="0" applyNumberFormat="0" applyBorder="0" applyProtection="0">
      <alignment vertical="center"/>
    </xf>
    <xf numFmtId="0" fontId="33" fillId="42" borderId="0" applyNumberFormat="0" applyBorder="0" applyProtection="0">
      <alignment vertical="center"/>
    </xf>
    <xf numFmtId="0" fontId="33" fillId="42" borderId="0" applyNumberFormat="0" applyBorder="0" applyProtection="0">
      <alignment vertical="center"/>
    </xf>
    <xf numFmtId="0" fontId="33" fillId="45" borderId="0" applyNumberFormat="0" applyBorder="0" applyProtection="0">
      <alignment vertical="center"/>
    </xf>
    <xf numFmtId="0" fontId="33" fillId="45" borderId="0" applyNumberFormat="0" applyBorder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6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34" fillId="43" borderId="0" applyNumberFormat="0" applyBorder="0" applyProtection="0">
      <alignment vertical="center"/>
    </xf>
    <xf numFmtId="0" fontId="34" fillId="43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48" borderId="0" applyNumberFormat="0" applyBorder="0" applyProtection="0">
      <alignment vertical="center"/>
    </xf>
    <xf numFmtId="0" fontId="34" fillId="48" borderId="0" applyNumberFormat="0" applyBorder="0" applyProtection="0">
      <alignment vertical="center"/>
    </xf>
    <xf numFmtId="0" fontId="34" fillId="49" borderId="0" applyNumberFormat="0" applyBorder="0" applyProtection="0">
      <alignment vertical="center"/>
    </xf>
    <xf numFmtId="0" fontId="34" fillId="49" borderId="0" applyNumberFormat="0" applyBorder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1" borderId="0" applyNumberFormat="0" applyBorder="0" applyProtection="0">
      <alignment vertical="center"/>
    </xf>
    <xf numFmtId="0" fontId="34" fillId="51" borderId="0" applyNumberFormat="0" applyBorder="0" applyProtection="0">
      <alignment vertical="center"/>
    </xf>
    <xf numFmtId="0" fontId="34" fillId="52" borderId="0" applyNumberFormat="0" applyBorder="0" applyProtection="0">
      <alignment vertical="center"/>
    </xf>
    <xf numFmtId="0" fontId="34" fillId="52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48" borderId="0" applyNumberFormat="0" applyBorder="0" applyProtection="0">
      <alignment vertical="center"/>
    </xf>
    <xf numFmtId="0" fontId="34" fillId="48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6" fillId="55" borderId="17" applyNumberFormat="0" applyProtection="0">
      <alignment vertical="center"/>
    </xf>
    <xf numFmtId="0" fontId="36" fillId="55" borderId="17" applyNumberFormat="0" applyProtection="0">
      <alignment vertical="center"/>
    </xf>
    <xf numFmtId="0" fontId="37" fillId="56" borderId="18" applyNumberFormat="0" applyProtection="0">
      <alignment vertical="center"/>
    </xf>
    <xf numFmtId="0" fontId="37" fillId="56" borderId="18" applyNumberFormat="0" applyProtection="0">
      <alignment vertical="center"/>
    </xf>
    <xf numFmtId="0" fontId="30" fillId="0" borderId="0">
      <alignment vertical="top"/>
    </xf>
    <xf numFmtId="0" fontId="38" fillId="0" borderId="0" applyNumberFormat="0" applyBorder="0" applyProtection="0">
      <alignment vertical="center"/>
    </xf>
    <xf numFmtId="0" fontId="38" fillId="0" borderId="0" applyNumberFormat="0" applyBorder="0" applyProtection="0">
      <alignment vertical="center"/>
    </xf>
    <xf numFmtId="0" fontId="39" fillId="38" borderId="0" applyNumberFormat="0" applyBorder="0" applyProtection="0">
      <alignment vertical="center"/>
    </xf>
    <xf numFmtId="0" fontId="39" fillId="38" borderId="0" applyNumberFormat="0" applyBorder="0" applyProtection="0">
      <alignment vertical="center"/>
    </xf>
    <xf numFmtId="0" fontId="40" fillId="0" borderId="19" applyNumberFormat="0" applyProtection="0">
      <alignment vertical="center"/>
    </xf>
    <xf numFmtId="0" fontId="40" fillId="0" borderId="19" applyNumberFormat="0" applyProtection="0">
      <alignment vertical="center"/>
    </xf>
    <xf numFmtId="0" fontId="41" fillId="0" borderId="20" applyNumberFormat="0" applyProtection="0">
      <alignment vertical="center"/>
    </xf>
    <xf numFmtId="0" fontId="41" fillId="0" borderId="20" applyNumberFormat="0" applyProtection="0">
      <alignment vertical="center"/>
    </xf>
    <xf numFmtId="0" fontId="42" fillId="0" borderId="21" applyNumberFormat="0" applyProtection="0">
      <alignment vertical="center"/>
    </xf>
    <xf numFmtId="0" fontId="42" fillId="0" borderId="21" applyNumberFormat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3" fillId="41" borderId="17" applyNumberFormat="0" applyProtection="0">
      <alignment vertical="center"/>
    </xf>
    <xf numFmtId="0" fontId="43" fillId="41" borderId="17" applyNumberFormat="0" applyProtection="0">
      <alignment vertical="center"/>
    </xf>
    <xf numFmtId="0" fontId="44" fillId="0" borderId="22" applyNumberFormat="0" applyProtection="0">
      <alignment vertical="center"/>
    </xf>
    <xf numFmtId="0" fontId="44" fillId="0" borderId="22" applyNumberFormat="0" applyProtection="0">
      <alignment vertical="center"/>
    </xf>
    <xf numFmtId="0" fontId="45" fillId="57" borderId="0" applyNumberFormat="0" applyBorder="0" applyProtection="0">
      <alignment vertical="center"/>
    </xf>
    <xf numFmtId="0" fontId="45" fillId="57" borderId="0" applyNumberFormat="0" applyBorder="0" applyProtection="0">
      <alignment vertical="center"/>
    </xf>
    <xf numFmtId="0" fontId="32" fillId="58" borderId="23" applyNumberFormat="0" applyProtection="0">
      <alignment vertical="center"/>
    </xf>
    <xf numFmtId="0" fontId="32" fillId="58" borderId="23" applyNumberFormat="0" applyProtection="0">
      <alignment vertical="center"/>
    </xf>
    <xf numFmtId="0" fontId="46" fillId="55" borderId="24" applyNumberFormat="0" applyProtection="0">
      <alignment vertical="center"/>
    </xf>
    <xf numFmtId="0" fontId="46" fillId="55" borderId="24" applyNumberForma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8" fillId="0" borderId="25" applyNumberFormat="0" applyProtection="0">
      <alignment vertical="center"/>
    </xf>
    <xf numFmtId="0" fontId="48" fillId="0" borderId="25" applyNumberFormat="0" applyProtection="0">
      <alignment vertical="center"/>
    </xf>
    <xf numFmtId="0" fontId="49" fillId="0" borderId="0" applyNumberFormat="0" applyBorder="0" applyProtection="0">
      <alignment vertical="center"/>
    </xf>
    <xf numFmtId="0" fontId="49" fillId="0" borderId="0" applyNumberFormat="0" applyBorder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NumberFormat="0" applyFill="0" applyBorder="0" applyAlignment="0" applyProtection="0"/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6" fillId="55" borderId="17" applyNumberFormat="0" applyAlignment="0" applyProtection="0">
      <alignment vertical="center"/>
    </xf>
    <xf numFmtId="0" fontId="36" fillId="55" borderId="17" applyNumberFormat="0" applyAlignment="0" applyProtection="0">
      <alignment vertical="center"/>
    </xf>
    <xf numFmtId="0" fontId="37" fillId="56" borderId="18" applyNumberFormat="0" applyAlignment="0" applyProtection="0">
      <alignment vertical="center"/>
    </xf>
    <xf numFmtId="0" fontId="37" fillId="56" borderId="1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6" fillId="55" borderId="24" applyNumberFormat="0" applyAlignment="0" applyProtection="0">
      <alignment vertical="center"/>
    </xf>
    <xf numFmtId="0" fontId="46" fillId="55" borderId="24" applyNumberFormat="0" applyAlignment="0" applyProtection="0">
      <alignment vertical="center"/>
    </xf>
    <xf numFmtId="0" fontId="43" fillId="41" borderId="17" applyNumberFormat="0" applyAlignment="0" applyProtection="0">
      <alignment vertical="center"/>
    </xf>
    <xf numFmtId="0" fontId="43" fillId="41" borderId="17" applyNumberFormat="0" applyAlignment="0" applyProtection="0">
      <alignment vertical="center"/>
    </xf>
    <xf numFmtId="0" fontId="50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2" fillId="58" borderId="23" applyNumberFormat="0" applyFont="0" applyAlignment="0" applyProtection="0">
      <alignment vertical="center"/>
    </xf>
    <xf numFmtId="0" fontId="32" fillId="58" borderId="23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2" borderId="2" xfId="183" applyFont="1" applyFill="1" applyBorder="1" applyAlignment="1">
      <alignment horizontal="center" vertical="center" wrapText="1"/>
    </xf>
    <xf numFmtId="176" fontId="2" fillId="2" borderId="2" xfId="183" applyNumberFormat="1" applyFont="1" applyFill="1" applyBorder="1" applyAlignment="1">
      <alignment horizontal="center" vertical="center" wrapText="1"/>
    </xf>
    <xf numFmtId="0" fontId="3" fillId="0" borderId="3" xfId="183" applyFont="1" applyBorder="1" applyAlignment="1">
      <alignment horizontal="center" vertical="center" wrapText="1"/>
    </xf>
    <xf numFmtId="0" fontId="4" fillId="0" borderId="3" xfId="183" applyFont="1" applyBorder="1" applyAlignment="1">
      <alignment horizontal="center" vertical="center" wrapText="1"/>
    </xf>
    <xf numFmtId="0" fontId="4" fillId="0" borderId="2" xfId="183" applyFont="1" applyBorder="1" applyAlignment="1">
      <alignment horizontal="center" vertical="center" wrapText="1"/>
    </xf>
    <xf numFmtId="176" fontId="5" fillId="0" borderId="2" xfId="183" applyNumberFormat="1" applyFont="1" applyBorder="1" applyAlignment="1">
      <alignment horizontal="center" vertical="center" wrapText="1"/>
    </xf>
    <xf numFmtId="0" fontId="3" fillId="0" borderId="4" xfId="183" applyFont="1" applyBorder="1" applyAlignment="1">
      <alignment horizontal="center" vertical="center" wrapText="1"/>
    </xf>
    <xf numFmtId="0" fontId="5" fillId="0" borderId="5" xfId="183" applyFont="1" applyBorder="1" applyAlignment="1">
      <alignment horizontal="center" vertical="center" wrapText="1"/>
    </xf>
    <xf numFmtId="177" fontId="6" fillId="0" borderId="3" xfId="183" applyNumberFormat="1" applyFont="1" applyBorder="1" applyAlignment="1">
      <alignment horizontal="center" vertical="center" wrapText="1"/>
    </xf>
    <xf numFmtId="0" fontId="7" fillId="3" borderId="3" xfId="183" applyFont="1" applyFill="1" applyBorder="1" applyAlignment="1">
      <alignment horizontal="center" vertical="center" wrapText="1"/>
    </xf>
    <xf numFmtId="0" fontId="8" fillId="3" borderId="2" xfId="183" applyFont="1" applyFill="1" applyBorder="1" applyAlignment="1">
      <alignment horizontal="center" vertical="center" wrapText="1"/>
    </xf>
    <xf numFmtId="176" fontId="3" fillId="3" borderId="2" xfId="183" applyNumberFormat="1" applyFont="1" applyFill="1" applyBorder="1" applyAlignment="1">
      <alignment horizontal="center" vertical="center" wrapText="1"/>
    </xf>
    <xf numFmtId="0" fontId="7" fillId="0" borderId="2" xfId="183" applyFont="1" applyBorder="1" applyAlignment="1">
      <alignment horizontal="center" vertical="center" wrapText="1"/>
    </xf>
    <xf numFmtId="0" fontId="5" fillId="0" borderId="2" xfId="183" applyFont="1" applyBorder="1" applyAlignment="1">
      <alignment horizontal="center" vertical="center" wrapText="1"/>
    </xf>
    <xf numFmtId="176" fontId="5" fillId="0" borderId="3" xfId="183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5" xfId="183" applyNumberFormat="1" applyFont="1" applyBorder="1" applyAlignment="1">
      <alignment horizontal="center" vertical="center" wrapText="1"/>
    </xf>
    <xf numFmtId="0" fontId="7" fillId="3" borderId="4" xfId="183" applyFont="1" applyFill="1" applyBorder="1" applyAlignment="1">
      <alignment horizontal="center" vertical="center" wrapText="1"/>
    </xf>
    <xf numFmtId="0" fontId="5" fillId="3" borderId="2" xfId="183" applyFont="1" applyFill="1" applyBorder="1" applyAlignment="1">
      <alignment horizontal="center" vertical="center" wrapText="1"/>
    </xf>
    <xf numFmtId="176" fontId="3" fillId="3" borderId="5" xfId="183" applyNumberFormat="1" applyFont="1" applyFill="1" applyBorder="1" applyAlignment="1">
      <alignment horizontal="center" vertical="center" wrapText="1"/>
    </xf>
    <xf numFmtId="0" fontId="7" fillId="0" borderId="4" xfId="183" applyFont="1" applyBorder="1" applyAlignment="1">
      <alignment horizontal="center" vertical="center" wrapText="1"/>
    </xf>
    <xf numFmtId="0" fontId="4" fillId="0" borderId="5" xfId="183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5" xfId="5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3" borderId="2" xfId="18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7" fillId="0" borderId="3" xfId="183" applyFont="1" applyBorder="1" applyAlignment="1">
      <alignment horizontal="center" vertical="center" wrapText="1"/>
    </xf>
    <xf numFmtId="0" fontId="7" fillId="3" borderId="5" xfId="183" applyFont="1" applyFill="1" applyBorder="1" applyAlignment="1">
      <alignment horizontal="center" vertical="center" wrapText="1"/>
    </xf>
    <xf numFmtId="0" fontId="7" fillId="0" borderId="5" xfId="188" applyFont="1" applyBorder="1" applyAlignment="1">
      <alignment horizontal="center" vertical="center" wrapText="1"/>
    </xf>
    <xf numFmtId="0" fontId="5" fillId="0" borderId="2" xfId="188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177" fontId="2" fillId="2" borderId="2" xfId="183" applyNumberFormat="1" applyFont="1" applyFill="1" applyBorder="1" applyAlignment="1">
      <alignment horizontal="center" vertical="center" wrapText="1"/>
    </xf>
    <xf numFmtId="177" fontId="5" fillId="0" borderId="2" xfId="18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3" fillId="3" borderId="2" xfId="183" applyNumberFormat="1" applyFont="1" applyFill="1" applyBorder="1" applyAlignment="1">
      <alignment horizontal="center" vertical="center" wrapText="1"/>
    </xf>
    <xf numFmtId="177" fontId="8" fillId="3" borderId="3" xfId="183" applyNumberFormat="1" applyFont="1" applyFill="1" applyBorder="1" applyAlignment="1">
      <alignment horizontal="center" vertical="center" wrapText="1"/>
    </xf>
    <xf numFmtId="177" fontId="5" fillId="0" borderId="3" xfId="183" applyNumberFormat="1" applyFont="1" applyBorder="1" applyAlignment="1">
      <alignment horizontal="center" vertical="center" wrapText="1"/>
    </xf>
    <xf numFmtId="177" fontId="8" fillId="0" borderId="3" xfId="183" applyNumberFormat="1" applyFont="1" applyBorder="1" applyAlignment="1">
      <alignment horizontal="center" vertical="center" wrapText="1"/>
    </xf>
    <xf numFmtId="177" fontId="8" fillId="0" borderId="4" xfId="183" applyNumberFormat="1" applyFont="1" applyBorder="1" applyAlignment="1">
      <alignment horizontal="center" vertical="center" wrapText="1"/>
    </xf>
    <xf numFmtId="177" fontId="8" fillId="0" borderId="2" xfId="183" applyNumberFormat="1" applyFont="1" applyBorder="1" applyAlignment="1">
      <alignment horizontal="center" vertical="center" wrapText="1"/>
    </xf>
    <xf numFmtId="177" fontId="5" fillId="3" borderId="5" xfId="183" applyNumberFormat="1" applyFont="1" applyFill="1" applyBorder="1" applyAlignment="1">
      <alignment horizontal="center" vertical="center" wrapText="1"/>
    </xf>
    <xf numFmtId="177" fontId="5" fillId="3" borderId="2" xfId="183" applyNumberFormat="1" applyFont="1" applyFill="1" applyBorder="1" applyAlignment="1">
      <alignment horizontal="center" vertical="center" wrapText="1"/>
    </xf>
    <xf numFmtId="177" fontId="4" fillId="0" borderId="2" xfId="183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5" fillId="0" borderId="2" xfId="188" applyNumberFormat="1" applyFont="1" applyBorder="1" applyAlignment="1">
      <alignment horizontal="center" vertical="center" wrapText="1"/>
    </xf>
    <xf numFmtId="176" fontId="3" fillId="3" borderId="7" xfId="0" applyNumberFormat="1" applyFont="1" applyFill="1" applyBorder="1" applyAlignment="1">
      <alignment horizontal="center" vertical="center"/>
    </xf>
    <xf numFmtId="178" fontId="5" fillId="3" borderId="2" xfId="183" applyNumberFormat="1" applyFont="1" applyFill="1" applyBorder="1" applyAlignment="1">
      <alignment horizontal="center" vertical="center" wrapText="1"/>
    </xf>
    <xf numFmtId="178" fontId="5" fillId="4" borderId="2" xfId="183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</cellXfs>
  <cellStyles count="22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0a__x000a_NA_x000a__x000a_" xfId="50"/>
    <cellStyle name="0,0_x005f_x000a__x005f_x000a_NA_x005f_x000a__x005f_x000a_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强调文字颜色 1 2" xfId="64"/>
    <cellStyle name="20% - 强调文字颜色 1 3" xfId="65"/>
    <cellStyle name="20% - 强调文字颜色 2 2" xfId="66"/>
    <cellStyle name="20% - 强调文字颜色 2 3" xfId="67"/>
    <cellStyle name="20% - 强调文字颜色 3 2" xfId="68"/>
    <cellStyle name="20% - 强调文字颜色 3 3" xfId="69"/>
    <cellStyle name="20% - 强调文字颜色 4 2" xfId="70"/>
    <cellStyle name="20% - 强调文字颜色 4 3" xfId="71"/>
    <cellStyle name="20% - 强调文字颜色 5 2" xfId="72"/>
    <cellStyle name="20% - 强调文字颜色 5 3" xfId="73"/>
    <cellStyle name="20% - 强调文字颜色 6 2" xfId="74"/>
    <cellStyle name="20% - 强调文字颜色 6 3" xfId="75"/>
    <cellStyle name="40% - Accent1" xfId="76"/>
    <cellStyle name="40% - Accent1 2" xfId="77"/>
    <cellStyle name="40% - Accent2" xfId="78"/>
    <cellStyle name="40% - Accent2 2" xfId="79"/>
    <cellStyle name="40% - Accent3" xfId="80"/>
    <cellStyle name="40% - Accent3 2" xfId="81"/>
    <cellStyle name="40% - Accent4" xfId="82"/>
    <cellStyle name="40% - Accent4 2" xfId="83"/>
    <cellStyle name="40% - Accent5" xfId="84"/>
    <cellStyle name="40% - Accent5 2" xfId="85"/>
    <cellStyle name="40% - Accent6" xfId="86"/>
    <cellStyle name="40% - Accent6 2" xfId="87"/>
    <cellStyle name="40% - 强调文字颜色 1 2" xfId="88"/>
    <cellStyle name="40% - 强调文字颜色 1 3" xfId="89"/>
    <cellStyle name="40% - 强调文字颜色 2 2" xfId="90"/>
    <cellStyle name="40% - 强调文字颜色 2 3" xfId="91"/>
    <cellStyle name="40% - 强调文字颜色 3 2" xfId="92"/>
    <cellStyle name="40% - 强调文字颜色 3 3" xfId="93"/>
    <cellStyle name="40% - 强调文字颜色 4 2" xfId="94"/>
    <cellStyle name="40% - 强调文字颜色 4 3" xfId="95"/>
    <cellStyle name="40% - 强调文字颜色 5 2" xfId="96"/>
    <cellStyle name="40% - 强调文字颜色 5 3" xfId="97"/>
    <cellStyle name="40% - 强调文字颜色 6 2" xfId="98"/>
    <cellStyle name="40% - 强调文字颜色 6 3" xfId="99"/>
    <cellStyle name="60% - Accent1" xfId="100"/>
    <cellStyle name="60% - Accent1 2" xfId="101"/>
    <cellStyle name="60% - Accent2" xfId="102"/>
    <cellStyle name="60% - Accent2 2" xfId="103"/>
    <cellStyle name="60% - Accent3" xfId="104"/>
    <cellStyle name="60% - Accent3 2" xfId="105"/>
    <cellStyle name="60% - Accent4" xfId="106"/>
    <cellStyle name="60% - Accent4 2" xfId="107"/>
    <cellStyle name="60% - Accent5" xfId="108"/>
    <cellStyle name="60% - Accent5 2" xfId="109"/>
    <cellStyle name="60% - Accent6" xfId="110"/>
    <cellStyle name="60% - Accent6 2" xfId="111"/>
    <cellStyle name="60% - 强调文字颜色 1 2" xfId="112"/>
    <cellStyle name="60% - 强调文字颜色 1 3" xfId="113"/>
    <cellStyle name="60% - 强调文字颜色 2 2" xfId="114"/>
    <cellStyle name="60% - 强调文字颜色 2 3" xfId="115"/>
    <cellStyle name="60% - 强调文字颜色 3 2" xfId="116"/>
    <cellStyle name="60% - 强调文字颜色 3 3" xfId="117"/>
    <cellStyle name="60% - 强调文字颜色 4 2" xfId="118"/>
    <cellStyle name="60% - 强调文字颜色 4 3" xfId="119"/>
    <cellStyle name="60% - 强调文字颜色 5 2" xfId="120"/>
    <cellStyle name="60% - 强调文字颜色 5 3" xfId="121"/>
    <cellStyle name="60% - 强调文字颜色 6 2" xfId="122"/>
    <cellStyle name="60% - 强调文字颜色 6 3" xfId="123"/>
    <cellStyle name="Accent1" xfId="124"/>
    <cellStyle name="Accent1 2" xfId="125"/>
    <cellStyle name="Accent2" xfId="126"/>
    <cellStyle name="Accent2 2" xfId="127"/>
    <cellStyle name="Accent3" xfId="128"/>
    <cellStyle name="Accent3 2" xfId="129"/>
    <cellStyle name="Accent4" xfId="130"/>
    <cellStyle name="Accent4 2" xfId="131"/>
    <cellStyle name="Accent5" xfId="132"/>
    <cellStyle name="Accent5 2" xfId="133"/>
    <cellStyle name="Accent6" xfId="134"/>
    <cellStyle name="Accent6 2" xfId="135"/>
    <cellStyle name="Bad" xfId="136"/>
    <cellStyle name="Bad 2" xfId="137"/>
    <cellStyle name="Calculation" xfId="138"/>
    <cellStyle name="Calculation 2" xfId="139"/>
    <cellStyle name="Check Cell" xfId="140"/>
    <cellStyle name="Check Cell 2" xfId="141"/>
    <cellStyle name="Excel Built-in Excel Built-in Excel Built-in Excel Built-in Excel Built-in Normal" xfId="142"/>
    <cellStyle name="Explanatory Text" xfId="143"/>
    <cellStyle name="Explanatory Text 2" xfId="144"/>
    <cellStyle name="Good" xfId="145"/>
    <cellStyle name="Good 2" xfId="146"/>
    <cellStyle name="Heading 1" xfId="147"/>
    <cellStyle name="Heading 1 2" xfId="148"/>
    <cellStyle name="Heading 2" xfId="149"/>
    <cellStyle name="Heading 2 2" xfId="150"/>
    <cellStyle name="Heading 3" xfId="151"/>
    <cellStyle name="Heading 3 2" xfId="152"/>
    <cellStyle name="Heading 4" xfId="153"/>
    <cellStyle name="Heading 4 2" xfId="154"/>
    <cellStyle name="Input" xfId="155"/>
    <cellStyle name="Input 2" xfId="156"/>
    <cellStyle name="Linked Cell" xfId="157"/>
    <cellStyle name="Linked Cell 2" xfId="158"/>
    <cellStyle name="Neutral" xfId="159"/>
    <cellStyle name="Neutral 2" xfId="160"/>
    <cellStyle name="Note" xfId="161"/>
    <cellStyle name="Note 2" xfId="162"/>
    <cellStyle name="Output" xfId="163"/>
    <cellStyle name="Output 2" xfId="164"/>
    <cellStyle name="Title" xfId="165"/>
    <cellStyle name="Title 2" xfId="166"/>
    <cellStyle name="Total" xfId="167"/>
    <cellStyle name="Total 2" xfId="168"/>
    <cellStyle name="Warning Text" xfId="169"/>
    <cellStyle name="Warning Text 2" xfId="170"/>
    <cellStyle name="标题 1 2" xfId="171"/>
    <cellStyle name="标题 1 3" xfId="172"/>
    <cellStyle name="标题 2 2" xfId="173"/>
    <cellStyle name="标题 2 3" xfId="174"/>
    <cellStyle name="标题 3 2" xfId="175"/>
    <cellStyle name="标题 3 3" xfId="176"/>
    <cellStyle name="标题 4 2" xfId="177"/>
    <cellStyle name="标题 4 3" xfId="178"/>
    <cellStyle name="标题 5" xfId="179"/>
    <cellStyle name="标题 6" xfId="180"/>
    <cellStyle name="差 2" xfId="181"/>
    <cellStyle name="差 3" xfId="182"/>
    <cellStyle name="常规 2" xfId="183"/>
    <cellStyle name="常规 2 2" xfId="184"/>
    <cellStyle name="常规 2 2 3" xfId="185"/>
    <cellStyle name="常规 3" xfId="186"/>
    <cellStyle name="常规 3 2" xfId="187"/>
    <cellStyle name="常规 4" xfId="188"/>
    <cellStyle name="常规 5" xfId="189"/>
    <cellStyle name="常规 6" xfId="190"/>
    <cellStyle name="好 2" xfId="191"/>
    <cellStyle name="好 3" xfId="192"/>
    <cellStyle name="汇总 2" xfId="193"/>
    <cellStyle name="汇总 3" xfId="194"/>
    <cellStyle name="计算 2" xfId="195"/>
    <cellStyle name="计算 3" xfId="196"/>
    <cellStyle name="检查单元格 2" xfId="197"/>
    <cellStyle name="检查单元格 3" xfId="198"/>
    <cellStyle name="警告文本 2" xfId="199"/>
    <cellStyle name="警告文本 3" xfId="200"/>
    <cellStyle name="链接单元格 2" xfId="201"/>
    <cellStyle name="链接单元格 3" xfId="202"/>
    <cellStyle name="普通 3" xfId="203"/>
    <cellStyle name="强调文字颜色 1 2" xfId="204"/>
    <cellStyle name="强调文字颜色 1 3" xfId="205"/>
    <cellStyle name="强调文字颜色 2 2" xfId="206"/>
    <cellStyle name="强调文字颜色 2 3" xfId="207"/>
    <cellStyle name="强调文字颜色 3 2" xfId="208"/>
    <cellStyle name="强调文字颜色 3 3" xfId="209"/>
    <cellStyle name="强调文字颜色 4 2" xfId="210"/>
    <cellStyle name="强调文字颜色 4 3" xfId="211"/>
    <cellStyle name="强调文字颜色 5 2" xfId="212"/>
    <cellStyle name="强调文字颜色 5 3" xfId="213"/>
    <cellStyle name="强调文字颜色 6 2" xfId="214"/>
    <cellStyle name="强调文字颜色 6 3" xfId="215"/>
    <cellStyle name="输出 2" xfId="216"/>
    <cellStyle name="输出 3" xfId="217"/>
    <cellStyle name="输入 2" xfId="218"/>
    <cellStyle name="输入 3" xfId="219"/>
    <cellStyle name="样式 1" xfId="220"/>
    <cellStyle name="一般_Sheet1" xfId="221"/>
    <cellStyle name="注释 2" xfId="222"/>
    <cellStyle name="注释 3" xfId="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86" zoomScaleNormal="86" workbookViewId="0">
      <selection activeCell="C17" sqref="C17"/>
    </sheetView>
  </sheetViews>
  <sheetFormatPr defaultColWidth="9" defaultRowHeight="16.8"/>
  <cols>
    <col min="1" max="1" width="9" style="1"/>
    <col min="2" max="2" width="47.2019230769231" style="1" customWidth="1"/>
    <col min="3" max="3" width="48.8653846153846" style="1" customWidth="1"/>
    <col min="4" max="4" width="9.93269230769231" style="1"/>
    <col min="5" max="6" width="9" style="1"/>
    <col min="7" max="7" width="17.7980769230769" style="1" customWidth="1"/>
    <col min="8" max="8" width="35.2692307692308" style="1" customWidth="1"/>
  </cols>
  <sheetData>
    <row r="1" ht="25.05" customHeight="1" spans="1:8">
      <c r="A1" s="2" t="s">
        <v>0</v>
      </c>
      <c r="B1" s="3"/>
      <c r="C1" s="3"/>
      <c r="D1" s="4"/>
      <c r="E1" s="3"/>
      <c r="F1" s="3"/>
      <c r="G1" s="4"/>
      <c r="H1" s="3"/>
    </row>
    <row r="2" spans="1:9">
      <c r="A2" s="5"/>
      <c r="B2" s="5"/>
      <c r="C2" s="5" t="s">
        <v>1</v>
      </c>
      <c r="D2" s="6" t="s">
        <v>2</v>
      </c>
      <c r="E2" s="48" t="s">
        <v>3</v>
      </c>
      <c r="F2" s="48" t="s">
        <v>4</v>
      </c>
      <c r="G2" s="6" t="s">
        <v>5</v>
      </c>
      <c r="H2" s="48" t="s">
        <v>6</v>
      </c>
      <c r="I2" s="67"/>
    </row>
    <row r="3" ht="25.05" customHeight="1" spans="1:9">
      <c r="A3" s="7" t="s">
        <v>7</v>
      </c>
      <c r="B3" s="8" t="s">
        <v>8</v>
      </c>
      <c r="C3" s="9" t="s">
        <v>9</v>
      </c>
      <c r="D3" s="10">
        <v>1800</v>
      </c>
      <c r="E3" s="49">
        <v>1</v>
      </c>
      <c r="F3" s="49">
        <v>1</v>
      </c>
      <c r="G3" s="10">
        <f>D3*E3*F3</f>
        <v>1800</v>
      </c>
      <c r="H3" s="50" t="s">
        <v>10</v>
      </c>
      <c r="I3" s="67"/>
    </row>
    <row r="4" ht="22.05" customHeight="1" spans="1:9">
      <c r="A4" s="11"/>
      <c r="B4" s="12"/>
      <c r="C4" s="13" t="s">
        <v>11</v>
      </c>
      <c r="D4" s="10">
        <v>2000</v>
      </c>
      <c r="E4" s="49">
        <v>1</v>
      </c>
      <c r="F4" s="49">
        <v>7</v>
      </c>
      <c r="G4" s="10">
        <f>D4*E4*F4</f>
        <v>14000</v>
      </c>
      <c r="H4" s="50" t="s">
        <v>10</v>
      </c>
      <c r="I4" s="67"/>
    </row>
    <row r="5" ht="22.05" customHeight="1" spans="1:9">
      <c r="A5" s="14"/>
      <c r="B5" s="15"/>
      <c r="C5" s="15"/>
      <c r="D5" s="16" t="s">
        <v>12</v>
      </c>
      <c r="E5" s="51"/>
      <c r="F5" s="51"/>
      <c r="G5" s="16">
        <f>SUM(G3:G4)</f>
        <v>15800</v>
      </c>
      <c r="H5" s="52"/>
      <c r="I5" s="67"/>
    </row>
    <row r="6" ht="22.05" customHeight="1" spans="1:9">
      <c r="A6" s="17" t="s">
        <v>13</v>
      </c>
      <c r="B6" s="18" t="s">
        <v>14</v>
      </c>
      <c r="C6" s="9" t="s">
        <v>15</v>
      </c>
      <c r="D6" s="19">
        <v>3000</v>
      </c>
      <c r="E6" s="53">
        <v>1</v>
      </c>
      <c r="F6" s="53">
        <v>1</v>
      </c>
      <c r="G6" s="19">
        <f>D6*E6*F6</f>
        <v>3000</v>
      </c>
      <c r="H6" s="54" t="s">
        <v>16</v>
      </c>
      <c r="I6" s="67"/>
    </row>
    <row r="7" ht="22.05" customHeight="1" spans="1:9">
      <c r="A7" s="17"/>
      <c r="B7" s="18" t="s">
        <v>17</v>
      </c>
      <c r="C7" s="9" t="s">
        <v>18</v>
      </c>
      <c r="D7" s="19">
        <v>2000</v>
      </c>
      <c r="E7" s="53">
        <v>1</v>
      </c>
      <c r="F7" s="53">
        <v>1</v>
      </c>
      <c r="G7" s="19">
        <f>D7*E7*F7</f>
        <v>2000</v>
      </c>
      <c r="H7" s="55"/>
      <c r="I7" s="67"/>
    </row>
    <row r="8" ht="22.05" customHeight="1" spans="1:9">
      <c r="A8" s="17"/>
      <c r="B8" s="18" t="s">
        <v>19</v>
      </c>
      <c r="C8" s="9" t="s">
        <v>20</v>
      </c>
      <c r="D8" s="10">
        <v>2500</v>
      </c>
      <c r="E8" s="18">
        <v>1</v>
      </c>
      <c r="F8" s="53">
        <v>1</v>
      </c>
      <c r="G8" s="10">
        <f>D8*E8*F8</f>
        <v>2500</v>
      </c>
      <c r="H8" s="55"/>
      <c r="I8" s="67"/>
    </row>
    <row r="9" ht="22.05" customHeight="1" spans="1:9">
      <c r="A9" s="17"/>
      <c r="B9" s="18" t="s">
        <v>21</v>
      </c>
      <c r="C9" s="20" t="s">
        <v>22</v>
      </c>
      <c r="D9" s="21">
        <v>3</v>
      </c>
      <c r="E9" s="53">
        <v>1</v>
      </c>
      <c r="F9" s="53">
        <v>27</v>
      </c>
      <c r="G9" s="19">
        <f>D9*E9*F9</f>
        <v>81</v>
      </c>
      <c r="H9" s="56"/>
      <c r="I9" s="67"/>
    </row>
    <row r="10" ht="22.05" customHeight="1" spans="1:9">
      <c r="A10" s="22"/>
      <c r="B10" s="23"/>
      <c r="C10" s="23"/>
      <c r="D10" s="24" t="s">
        <v>12</v>
      </c>
      <c r="E10" s="51"/>
      <c r="F10" s="51"/>
      <c r="G10" s="16">
        <f>SUM(G6:G9)</f>
        <v>7581</v>
      </c>
      <c r="H10" s="57"/>
      <c r="I10" s="67"/>
    </row>
    <row r="11" ht="33" customHeight="1" spans="1:9">
      <c r="A11" s="25" t="s">
        <v>23</v>
      </c>
      <c r="B11" s="26" t="s">
        <v>24</v>
      </c>
      <c r="C11" s="20" t="s">
        <v>25</v>
      </c>
      <c r="D11" s="10">
        <v>2600</v>
      </c>
      <c r="E11" s="49">
        <v>2</v>
      </c>
      <c r="F11" s="49">
        <v>1</v>
      </c>
      <c r="G11" s="10">
        <f>D11*E11*F11</f>
        <v>5200</v>
      </c>
      <c r="H11" s="55"/>
      <c r="I11" s="67"/>
    </row>
    <row r="12" ht="22.05" customHeight="1" spans="1:9">
      <c r="A12" s="14"/>
      <c r="B12" s="23"/>
      <c r="C12" s="23"/>
      <c r="D12" s="16" t="s">
        <v>12</v>
      </c>
      <c r="E12" s="51"/>
      <c r="F12" s="51"/>
      <c r="G12" s="16">
        <f>SUM(G11:G11)</f>
        <v>5200</v>
      </c>
      <c r="H12" s="58"/>
      <c r="I12" s="67"/>
    </row>
    <row r="13" ht="22.05" customHeight="1" spans="1:9">
      <c r="A13" s="27" t="s">
        <v>26</v>
      </c>
      <c r="B13" s="28" t="s">
        <v>27</v>
      </c>
      <c r="C13" s="29" t="s">
        <v>28</v>
      </c>
      <c r="D13" s="30">
        <v>198</v>
      </c>
      <c r="E13" s="28">
        <v>1</v>
      </c>
      <c r="F13" s="53">
        <v>9</v>
      </c>
      <c r="G13" s="10"/>
      <c r="H13" s="59" t="s">
        <v>29</v>
      </c>
      <c r="I13" s="67"/>
    </row>
    <row r="14" ht="22.05" customHeight="1" spans="1:9">
      <c r="A14" s="31"/>
      <c r="B14" s="28" t="s">
        <v>30</v>
      </c>
      <c r="C14" s="32" t="s">
        <v>31</v>
      </c>
      <c r="D14" s="30">
        <v>718</v>
      </c>
      <c r="E14" s="28">
        <v>1</v>
      </c>
      <c r="F14" s="53">
        <v>9</v>
      </c>
      <c r="G14" s="10">
        <f>D14*E14*F14</f>
        <v>6462</v>
      </c>
      <c r="H14" s="59" t="s">
        <v>32</v>
      </c>
      <c r="I14" s="67"/>
    </row>
    <row r="15" ht="22.05" customHeight="1" spans="1:9">
      <c r="A15" s="33"/>
      <c r="B15" s="34" t="s">
        <v>33</v>
      </c>
      <c r="C15" s="32" t="s">
        <v>34</v>
      </c>
      <c r="D15" s="30">
        <v>2600</v>
      </c>
      <c r="E15" s="28">
        <v>1</v>
      </c>
      <c r="F15" s="53">
        <v>1</v>
      </c>
      <c r="G15" s="10">
        <f>D15*E15*F15</f>
        <v>2600</v>
      </c>
      <c r="H15" s="49"/>
      <c r="I15" s="67"/>
    </row>
    <row r="16" ht="22.05" customHeight="1" spans="1:9">
      <c r="A16" s="35"/>
      <c r="B16" s="36"/>
      <c r="C16" s="36"/>
      <c r="D16" s="37" t="s">
        <v>12</v>
      </c>
      <c r="E16" s="60"/>
      <c r="F16" s="60"/>
      <c r="G16" s="16">
        <f>SUM(G13:G15)</f>
        <v>9062</v>
      </c>
      <c r="H16" s="58"/>
      <c r="I16" s="67"/>
    </row>
    <row r="17" ht="22.05" customHeight="1" spans="1:9">
      <c r="A17" s="38" t="s">
        <v>35</v>
      </c>
      <c r="B17" s="18" t="s">
        <v>36</v>
      </c>
      <c r="C17" s="18" t="s">
        <v>36</v>
      </c>
      <c r="D17" s="10">
        <v>100</v>
      </c>
      <c r="E17" s="49">
        <v>2</v>
      </c>
      <c r="F17" s="49">
        <v>2</v>
      </c>
      <c r="G17" s="10">
        <f>D17*E17*F17</f>
        <v>400</v>
      </c>
      <c r="H17" s="49" t="s">
        <v>37</v>
      </c>
      <c r="I17" s="67"/>
    </row>
    <row r="18" ht="22.05" customHeight="1" spans="1:9">
      <c r="A18" s="25"/>
      <c r="B18" s="18" t="s">
        <v>38</v>
      </c>
      <c r="C18" s="18" t="s">
        <v>39</v>
      </c>
      <c r="D18" s="10">
        <v>200</v>
      </c>
      <c r="E18" s="49">
        <v>1</v>
      </c>
      <c r="F18" s="49">
        <v>1</v>
      </c>
      <c r="G18" s="10">
        <f>D18*E18*F18</f>
        <v>200</v>
      </c>
      <c r="H18" s="49"/>
      <c r="I18" s="67"/>
    </row>
    <row r="19" ht="22.05" customHeight="1" spans="1:9">
      <c r="A19" s="25"/>
      <c r="B19" s="9" t="s">
        <v>40</v>
      </c>
      <c r="C19" s="18"/>
      <c r="D19" s="10">
        <v>800</v>
      </c>
      <c r="E19" s="49">
        <v>2</v>
      </c>
      <c r="F19" s="49">
        <v>1</v>
      </c>
      <c r="G19" s="10">
        <f>D19*E19*F19</f>
        <v>1600</v>
      </c>
      <c r="H19" s="59" t="s">
        <v>41</v>
      </c>
      <c r="I19" s="67"/>
    </row>
    <row r="20" ht="22.05" customHeight="1" spans="1:8">
      <c r="A20" s="39"/>
      <c r="B20" s="23"/>
      <c r="C20" s="23"/>
      <c r="D20" s="16" t="s">
        <v>12</v>
      </c>
      <c r="E20" s="51"/>
      <c r="F20" s="51"/>
      <c r="G20" s="16">
        <f>SUM(G17:G19)</f>
        <v>2200</v>
      </c>
      <c r="H20" s="58"/>
    </row>
    <row r="21" ht="22.05" customHeight="1" spans="1:8">
      <c r="A21" s="40"/>
      <c r="B21" s="41" t="s">
        <v>42</v>
      </c>
      <c r="C21" s="18"/>
      <c r="D21" s="10">
        <v>1500</v>
      </c>
      <c r="E21" s="61">
        <v>1</v>
      </c>
      <c r="F21" s="61">
        <v>1</v>
      </c>
      <c r="G21" s="10">
        <f>D21*E21*F21</f>
        <v>1500</v>
      </c>
      <c r="H21" s="50" t="s">
        <v>43</v>
      </c>
    </row>
    <row r="22" ht="22.05" customHeight="1" spans="1:8">
      <c r="A22" s="42"/>
      <c r="B22" s="42"/>
      <c r="C22" s="42"/>
      <c r="D22" s="37" t="s">
        <v>12</v>
      </c>
      <c r="E22" s="60"/>
      <c r="F22" s="60"/>
      <c r="G22" s="62">
        <f>SUM(G21:G21)</f>
        <v>1500</v>
      </c>
      <c r="H22" s="63"/>
    </row>
    <row r="23" ht="22.05" customHeight="1" spans="1:8">
      <c r="A23" s="43" t="s">
        <v>44</v>
      </c>
      <c r="B23" s="43"/>
      <c r="C23" s="43"/>
      <c r="D23" s="44"/>
      <c r="E23" s="43"/>
      <c r="F23" s="43"/>
      <c r="G23" s="47">
        <f>G5+G10+G12+G16+G20+G22</f>
        <v>41343</v>
      </c>
      <c r="H23" s="64"/>
    </row>
    <row r="24" ht="22.05" customHeight="1" spans="1:8">
      <c r="A24" s="45" t="s">
        <v>45</v>
      </c>
      <c r="B24" s="46"/>
      <c r="C24" s="46"/>
      <c r="D24" s="47"/>
      <c r="E24" s="46"/>
      <c r="F24" s="65"/>
      <c r="G24" s="44">
        <f>G23*10%</f>
        <v>4134.3</v>
      </c>
      <c r="H24" s="64"/>
    </row>
    <row r="25" ht="22.05" customHeight="1" spans="1:8">
      <c r="A25" s="45" t="s">
        <v>46</v>
      </c>
      <c r="B25" s="46"/>
      <c r="C25" s="46"/>
      <c r="D25" s="47"/>
      <c r="E25" s="46"/>
      <c r="F25" s="65"/>
      <c r="G25" s="66">
        <f>SUM(G23:G24)</f>
        <v>45477.3</v>
      </c>
      <c r="H25" s="64"/>
    </row>
    <row r="26" ht="22.05" customHeight="1" spans="1:8">
      <c r="A26" s="45" t="s">
        <v>47</v>
      </c>
      <c r="B26" s="46"/>
      <c r="C26" s="46"/>
      <c r="D26" s="47"/>
      <c r="E26" s="46"/>
      <c r="F26" s="65"/>
      <c r="G26" s="66">
        <f>G25*1.06</f>
        <v>48205.938</v>
      </c>
      <c r="H26" s="64"/>
    </row>
  </sheetData>
  <mergeCells count="12">
    <mergeCell ref="A1:H1"/>
    <mergeCell ref="A2:B2"/>
    <mergeCell ref="A23:F23"/>
    <mergeCell ref="A24:F24"/>
    <mergeCell ref="A25:F25"/>
    <mergeCell ref="A26:F26"/>
    <mergeCell ref="A3:A4"/>
    <mergeCell ref="A6:A9"/>
    <mergeCell ref="A13:A15"/>
    <mergeCell ref="A17:A19"/>
    <mergeCell ref="B3:B4"/>
    <mergeCell ref="H6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suyixuan</cp:lastModifiedBy>
  <dcterms:created xsi:type="dcterms:W3CDTF">2014-11-26T15:00:00Z</dcterms:created>
  <cp:lastPrinted>2024-03-28T15:45:00Z</cp:lastPrinted>
  <dcterms:modified xsi:type="dcterms:W3CDTF">2025-01-03T15:37:31Z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2052-6.12.1.8902</vt:lpwstr>
  </property>
  <property fmtid="{D5CDD505-2E9C-101B-9397-08002B2CF9AE}" pid="5" name="ICV">
    <vt:lpwstr>997A1DA10ADB4DD5B1AD3386D72EC4F3_13</vt:lpwstr>
  </property>
</Properties>
</file>