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F83" i="3"/>
  <c r="E88" i="3" s="1"/>
  <c r="D83" i="3"/>
  <c r="G82" i="3"/>
  <c r="F82" i="3"/>
  <c r="D82" i="3"/>
  <c r="C82" i="3"/>
  <c r="C83" i="3" s="1"/>
  <c r="H81" i="3"/>
  <c r="H80" i="3"/>
  <c r="H79" i="3"/>
  <c r="H78" i="3"/>
  <c r="H77" i="3"/>
  <c r="H76" i="3"/>
  <c r="H75" i="3"/>
  <c r="H74" i="3"/>
  <c r="H73" i="3"/>
  <c r="H72" i="3"/>
  <c r="H71" i="3"/>
  <c r="H82" i="3" s="1"/>
  <c r="E71" i="3"/>
  <c r="E82" i="3" s="1"/>
  <c r="H70" i="3"/>
  <c r="G70" i="3"/>
  <c r="F70" i="3"/>
  <c r="D70" i="3"/>
  <c r="C70" i="3"/>
  <c r="H69" i="3"/>
  <c r="H68" i="3"/>
  <c r="H67" i="3"/>
  <c r="E67" i="3"/>
  <c r="E70" i="3" s="1"/>
  <c r="G66" i="3"/>
  <c r="F66" i="3"/>
  <c r="D66" i="3"/>
  <c r="C66" i="3"/>
  <c r="H65" i="3"/>
  <c r="H64" i="3"/>
  <c r="H66" i="3" s="1"/>
  <c r="E64" i="3"/>
  <c r="E66" i="3" s="1"/>
  <c r="H63" i="3"/>
  <c r="G63" i="3"/>
  <c r="G83" i="3" s="1"/>
  <c r="G88" i="3" s="1"/>
  <c r="F63" i="3"/>
  <c r="D63" i="3"/>
  <c r="C63" i="3"/>
  <c r="H62" i="3"/>
  <c r="H61" i="3"/>
  <c r="H60" i="3"/>
  <c r="H59" i="3"/>
  <c r="E59" i="3"/>
  <c r="E63" i="3" s="1"/>
  <c r="G58" i="3"/>
  <c r="F58" i="3"/>
  <c r="D58" i="3"/>
  <c r="C58" i="3"/>
  <c r="H57" i="3"/>
  <c r="H56" i="3"/>
  <c r="H55" i="3"/>
  <c r="H54" i="3"/>
  <c r="H58" i="3" s="1"/>
  <c r="E54" i="3"/>
  <c r="E58" i="3" s="1"/>
  <c r="G53" i="3"/>
  <c r="F53" i="3"/>
  <c r="D53" i="3"/>
  <c r="C53" i="3"/>
  <c r="H52" i="3"/>
  <c r="H51" i="3"/>
  <c r="H50" i="3"/>
  <c r="H49" i="3"/>
  <c r="H48" i="3"/>
  <c r="H47" i="3"/>
  <c r="H46" i="3"/>
  <c r="H45" i="3"/>
  <c r="H43" i="3"/>
  <c r="H42" i="3"/>
  <c r="H41" i="3"/>
  <c r="H40" i="3"/>
  <c r="H39" i="3"/>
  <c r="H38" i="3"/>
  <c r="H37" i="3"/>
  <c r="H36" i="3"/>
  <c r="H35" i="3"/>
  <c r="H53" i="3" s="1"/>
  <c r="H34" i="3"/>
  <c r="E34" i="3"/>
  <c r="E53" i="3" s="1"/>
  <c r="G33" i="3"/>
  <c r="F33" i="3"/>
  <c r="E33" i="3"/>
  <c r="D33" i="3"/>
  <c r="C33" i="3"/>
  <c r="H32" i="3"/>
  <c r="H31" i="3"/>
  <c r="H30" i="3"/>
  <c r="H29" i="3"/>
  <c r="H28" i="3"/>
  <c r="H27" i="3"/>
  <c r="H26" i="3"/>
  <c r="H25" i="3"/>
  <c r="H24" i="3"/>
  <c r="H33" i="3" s="1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E83" i="3" l="1"/>
  <c r="H83" i="3"/>
  <c r="C88" i="3" s="1"/>
  <c r="I88" i="3" s="1"/>
</calcChain>
</file>

<file path=xl/sharedStrings.xml><?xml version="1.0" encoding="utf-8"?>
<sst xmlns="http://schemas.openxmlformats.org/spreadsheetml/2006/main" count="146" uniqueCount="124">
  <si>
    <t>【借款报销单】</t>
  </si>
  <si>
    <t>团号：HMOA-230821-DTS600A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</si>
  <si>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</si>
  <si>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</si>
  <si>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</si>
  <si>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</si>
  <si>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</si>
  <si>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</si>
  <si>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</si>
  <si>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</si>
  <si>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</si>
  <si>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</si>
  <si>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</si>
  <si>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</si>
  <si>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</si>
  <si>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</si>
  <si>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出租车</t>
  </si>
  <si>
    <t>可用项目：租车费、大交通、过路费、过桥费。
加油费（仅试驾活动可用，且只可使用活动当时当地的加油票）</t>
  </si>
  <si>
    <t>uber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</si>
  <si>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</si>
  <si>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</si>
  <si>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</si>
  <si>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</si>
  <si>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</si>
  <si>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</si>
  <si>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</si>
  <si>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</si>
  <si>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小时候</t>
  </si>
  <si>
    <t>需提供刷卡联、菜单（小票）</t>
  </si>
  <si>
    <t>pandi现金支付</t>
  </si>
  <si>
    <t>酒吧包场现金</t>
  </si>
  <si>
    <t>酒吧额外消费</t>
  </si>
  <si>
    <t>Hurricanes</t>
  </si>
  <si>
    <t>凯恩斯川香园</t>
  </si>
  <si>
    <t>日本BBQ 现金</t>
  </si>
  <si>
    <t>饺子店 现金</t>
  </si>
  <si>
    <t>Hill 现金</t>
  </si>
  <si>
    <t>凯恩斯机场现金</t>
  </si>
  <si>
    <t>当地餐费</t>
  </si>
  <si>
    <t>活动餐费合计</t>
  </si>
  <si>
    <t>现地采买费用</t>
  </si>
  <si>
    <t>靠枕</t>
  </si>
  <si>
    <t>尽量提供可用的原始发票，发票项目不可用的，且开票需要加收税点的可以不提供原始发票。网上交易均需提供交易截图。</t>
  </si>
  <si>
    <t>红酒现金付</t>
  </si>
  <si>
    <t>冰淇淋现金付</t>
  </si>
  <si>
    <t>啤酒现金付</t>
  </si>
  <si>
    <t>凯恩斯超市</t>
  </si>
  <si>
    <t>Aesop伴手礼</t>
  </si>
  <si>
    <t>OK礼品 现金</t>
  </si>
  <si>
    <t>靠枕定制logo</t>
  </si>
  <si>
    <t>抽绳帆布包定制</t>
  </si>
  <si>
    <t>洗漱三件套</t>
  </si>
  <si>
    <t>透明洗漱收纳袋</t>
  </si>
  <si>
    <t>洗漱杯</t>
  </si>
  <si>
    <t>电话卡、转换插头</t>
  </si>
  <si>
    <t>手机防水袋</t>
  </si>
  <si>
    <t>定制立领风衣外套</t>
  </si>
  <si>
    <t>药品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</si>
  <si>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</si>
  <si>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</si>
  <si>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</si>
  <si>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</si>
  <si>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</si>
  <si>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</si>
  <si>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</si>
  <si>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</si>
  <si>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</si>
  <si>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</si>
  <si>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</si>
  <si>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</si>
  <si>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</si>
  <si>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保险</t>
  </si>
  <si>
    <t>兼职机票</t>
  </si>
  <si>
    <t>兼职住宿</t>
  </si>
  <si>
    <t>客户墨尔本房费</t>
  </si>
  <si>
    <t>悉尼朗廷酒店房费</t>
  </si>
  <si>
    <t>凯恩斯希尔顿酒店</t>
  </si>
  <si>
    <t>悉尼机场打包</t>
  </si>
  <si>
    <t>闪送物料费用</t>
  </si>
  <si>
    <t>货拉拉运送物料</t>
  </si>
  <si>
    <t>伴手礼、物料快递费用</t>
  </si>
  <si>
    <t>台卡定制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</si>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</sst>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20">
    <xf numFmtId="0" fontId="0" fillId="0" borderId="0" xfId="0">
      <alignment vertical="center"/>
    </xf>
    <xf numFmtId="0" fontId="9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0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182" fontId="0" fillId="0" borderId="8" xfId="0" applyNumberForma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2" fontId="0" fillId="9" borderId="8" xfId="0" applyNumberFormat="1" applyFill="1" applyBorder="1" applyAlignment="1">
      <alignment horizontal="right" vertical="center"/>
    </xf>
    <xf numFmtId="182" fontId="0" fillId="3" borderId="8" xfId="0" applyNumberFormat="1" applyFill="1" applyBorder="1" applyAlignment="1">
      <alignment horizontal="right" vertical="center"/>
    </xf>
    <xf numFmtId="0" fontId="1" fillId="0" borderId="0" xfId="2" applyFont="1">
      <alignment vertical="center"/>
    </xf>
    <xf numFmtId="0" fontId="9" fillId="0" borderId="8" xfId="0" applyFont="1" applyBorder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0" fillId="0" borderId="8" xfId="0" applyFont="1" applyFill="1" applyBorder="1">
      <alignment vertical="center"/>
    </xf>
    <xf numFmtId="0" fontId="9" fillId="9" borderId="8" xfId="0" applyFont="1" applyFill="1" applyBorder="1">
      <alignment vertical="center"/>
    </xf>
    <xf numFmtId="0" fontId="9" fillId="3" borderId="8" xfId="0" applyFont="1" applyFill="1" applyBorder="1">
      <alignment vertical="center"/>
    </xf>
    <xf numFmtId="0" fontId="0" fillId="9" borderId="8" xfId="0" applyFill="1" applyBorder="1">
      <alignment vertical="center"/>
    </xf>
    <xf numFmtId="0" fontId="0" fillId="3" borderId="8" xfId="0" applyFill="1" applyBorder="1">
      <alignment vertical="center"/>
    </xf>
    <xf numFmtId="0" fontId="6" fillId="0" borderId="0" xfId="0" applyFont="1" applyAlignment="1">
      <alignment horizontal="center" vertical="center"/>
    </xf>
    <xf numFmtId="182" fontId="6" fillId="0" borderId="0" xfId="0" applyNumberFormat="1" applyFont="1" applyAlignment="1">
      <alignment horizontal="center" vertical="center"/>
    </xf>
    <xf numFmtId="0" fontId="10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9" borderId="6" xfId="0" applyNumberFormat="1" applyFont="1" applyFill="1" applyBorder="1" applyAlignment="1">
      <alignment horizontal="center" vertical="center"/>
    </xf>
    <xf numFmtId="180" fontId="8" fillId="9" borderId="12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2" fontId="0" fillId="0" borderId="11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90"/>
  <sheetViews>
    <sheetView tabSelected="1" view="pageBreakPreview" topLeftCell="A67" zoomScaleNormal="100" workbookViewId="0">
      <selection activeCell="H14" sqref="H14"/>
    </sheetView>
  </sheetViews>
  <sheetFormatPr defaultColWidth="9" defaultRowHeight="21" customHeight="1" x14ac:dyDescent="0.15"/>
  <cols>
    <col min="1" max="1" width="9" style="30"/>
    <col min="2" max="2" width="16.75" customWidth="1"/>
    <col min="3" max="3" width="9" style="31"/>
    <col min="6" max="6" width="16" customWidth="1"/>
    <col min="7" max="7" width="11.875" customWidth="1"/>
    <col min="8" max="8" width="14.25" customWidth="1"/>
    <col min="9" max="9" width="24.875" customWidth="1"/>
    <col min="10" max="10" width="39.5" customWidth="1"/>
  </cols>
  <sheetData>
    <row r="2" spans="1:12" ht="21" customHeight="1" x14ac:dyDescent="0.15">
      <c r="C2" s="60" t="s">
        <v>0</v>
      </c>
      <c r="D2" s="60"/>
      <c r="E2" s="60"/>
      <c r="F2" s="60"/>
      <c r="G2" s="60"/>
      <c r="H2" s="60"/>
      <c r="I2" s="45"/>
      <c r="J2" s="45"/>
      <c r="K2" s="45"/>
      <c r="L2" s="45"/>
    </row>
    <row r="4" spans="1:12" ht="21" customHeight="1" x14ac:dyDescent="0.15">
      <c r="H4" s="86" t="s">
        <v>1</v>
      </c>
      <c r="I4" s="86"/>
      <c r="J4" s="86" t="s">
        <v>2</v>
      </c>
    </row>
    <row r="5" spans="1:12" ht="21" customHeight="1" x14ac:dyDescent="0.15">
      <c r="H5" s="87"/>
      <c r="I5" s="87"/>
      <c r="J5" s="87"/>
    </row>
    <row r="6" spans="1:12" ht="21" customHeight="1" x14ac:dyDescent="0.15">
      <c r="A6" s="69" t="s">
        <v>3</v>
      </c>
      <c r="B6" s="75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75" t="s">
        <v>7</v>
      </c>
    </row>
    <row r="7" spans="1:12" ht="21" customHeight="1" x14ac:dyDescent="0.15">
      <c r="A7" s="69"/>
      <c r="B7" s="75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75"/>
    </row>
    <row r="8" spans="1:12" ht="21" customHeight="1" x14ac:dyDescent="0.15">
      <c r="A8" s="70">
        <v>1</v>
      </c>
      <c r="B8" s="76" t="s">
        <v>15</v>
      </c>
      <c r="C8" s="80">
        <v>0</v>
      </c>
      <c r="D8" s="85"/>
      <c r="E8" s="80">
        <f>C8*D8</f>
        <v>0</v>
      </c>
      <c r="F8" s="37">
        <v>422.47</v>
      </c>
      <c r="G8" s="36">
        <v>0</v>
      </c>
      <c r="H8" s="36">
        <f>F8+G8</f>
        <v>422.47</v>
      </c>
      <c r="I8" s="46" t="s">
        <v>16</v>
      </c>
      <c r="J8" s="88" t="s">
        <v>17</v>
      </c>
    </row>
    <row r="9" spans="1:12" ht="21" customHeight="1" x14ac:dyDescent="0.15">
      <c r="A9" s="70"/>
      <c r="B9" s="76"/>
      <c r="C9" s="80"/>
      <c r="D9" s="85"/>
      <c r="E9" s="80"/>
      <c r="F9" s="37">
        <v>292.38</v>
      </c>
      <c r="G9" s="36">
        <v>0</v>
      </c>
      <c r="H9" s="36">
        <f t="shared" ref="H9:H12" si="0">F9+G9</f>
        <v>292.38</v>
      </c>
      <c r="I9" s="46" t="s">
        <v>18</v>
      </c>
      <c r="J9" s="89"/>
    </row>
    <row r="10" spans="1:12" ht="21" customHeight="1" x14ac:dyDescent="0.15">
      <c r="A10" s="70"/>
      <c r="B10" s="76"/>
      <c r="C10" s="80"/>
      <c r="D10" s="85"/>
      <c r="E10" s="80"/>
      <c r="F10" s="36">
        <v>0</v>
      </c>
      <c r="G10" s="36">
        <v>0</v>
      </c>
      <c r="H10" s="36">
        <f t="shared" si="0"/>
        <v>0</v>
      </c>
      <c r="I10" s="47"/>
      <c r="J10" s="89"/>
    </row>
    <row r="11" spans="1:12" ht="21" customHeight="1" x14ac:dyDescent="0.15">
      <c r="A11" s="70"/>
      <c r="B11" s="76"/>
      <c r="C11" s="80"/>
      <c r="D11" s="85"/>
      <c r="E11" s="80"/>
      <c r="F11" s="36">
        <v>0</v>
      </c>
      <c r="G11" s="36">
        <v>0</v>
      </c>
      <c r="H11" s="36">
        <f t="shared" si="0"/>
        <v>0</v>
      </c>
      <c r="I11" s="47"/>
      <c r="J11" s="89"/>
    </row>
    <row r="12" spans="1:12" ht="21" customHeight="1" x14ac:dyDescent="0.15">
      <c r="A12" s="70"/>
      <c r="B12" s="76"/>
      <c r="C12" s="80"/>
      <c r="D12" s="85"/>
      <c r="E12" s="80"/>
      <c r="F12" s="36">
        <v>0</v>
      </c>
      <c r="G12" s="36">
        <v>0</v>
      </c>
      <c r="H12" s="36">
        <f t="shared" si="0"/>
        <v>0</v>
      </c>
      <c r="I12" s="47"/>
      <c r="J12" s="89"/>
    </row>
    <row r="13" spans="1:12" s="27" customFormat="1" ht="21" customHeight="1" x14ac:dyDescent="0.15">
      <c r="A13" s="38"/>
      <c r="B13" s="39" t="s">
        <v>19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714.85</v>
      </c>
      <c r="G13" s="40">
        <f t="shared" ref="G13" si="1">SUM(G8:G12)</f>
        <v>0</v>
      </c>
      <c r="H13" s="40">
        <f>SUM(H8:H12)</f>
        <v>714.85</v>
      </c>
      <c r="I13" s="48"/>
      <c r="J13" s="90"/>
    </row>
    <row r="14" spans="1:12" ht="21" customHeight="1" x14ac:dyDescent="0.15">
      <c r="A14" s="71">
        <v>2</v>
      </c>
      <c r="B14" s="77" t="s">
        <v>20</v>
      </c>
      <c r="C14" s="81">
        <v>0</v>
      </c>
      <c r="D14" s="71"/>
      <c r="E14" s="81">
        <f>C14*D14</f>
        <v>0</v>
      </c>
      <c r="F14" s="36">
        <v>0</v>
      </c>
      <c r="G14" s="36">
        <v>0</v>
      </c>
      <c r="H14" s="36">
        <f>F14+G14</f>
        <v>0</v>
      </c>
      <c r="I14" s="47"/>
      <c r="J14" s="88" t="s">
        <v>21</v>
      </c>
    </row>
    <row r="15" spans="1:12" ht="21" customHeight="1" x14ac:dyDescent="0.15">
      <c r="A15" s="72"/>
      <c r="B15" s="78"/>
      <c r="C15" s="82"/>
      <c r="D15" s="72"/>
      <c r="E15" s="82"/>
      <c r="F15" s="36">
        <v>0</v>
      </c>
      <c r="G15" s="36">
        <v>0</v>
      </c>
      <c r="H15" s="36">
        <f t="shared" ref="H15" si="2">F15+G15</f>
        <v>0</v>
      </c>
      <c r="I15" s="47"/>
      <c r="J15" s="89"/>
    </row>
    <row r="16" spans="1:12" s="27" customFormat="1" ht="21" customHeight="1" x14ac:dyDescent="0.15">
      <c r="A16" s="38"/>
      <c r="B16" s="39" t="s">
        <v>22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8"/>
      <c r="J16" s="90"/>
    </row>
    <row r="17" spans="1:10" ht="21" customHeight="1" x14ac:dyDescent="0.15">
      <c r="A17" s="70">
        <v>3</v>
      </c>
      <c r="B17" s="76" t="s">
        <v>23</v>
      </c>
      <c r="C17" s="80">
        <v>0</v>
      </c>
      <c r="D17" s="85"/>
      <c r="E17" s="80">
        <f>C17*D17</f>
        <v>0</v>
      </c>
      <c r="F17" s="36">
        <v>0</v>
      </c>
      <c r="G17" s="36">
        <v>0</v>
      </c>
      <c r="H17" s="36">
        <f t="shared" ref="H17:H22" si="3">F17+G17</f>
        <v>0</v>
      </c>
      <c r="I17" s="47"/>
      <c r="J17" s="91" t="s">
        <v>24</v>
      </c>
    </row>
    <row r="18" spans="1:10" ht="21" customHeight="1" x14ac:dyDescent="0.15">
      <c r="A18" s="70"/>
      <c r="B18" s="76"/>
      <c r="C18" s="80"/>
      <c r="D18" s="85"/>
      <c r="E18" s="80"/>
      <c r="F18" s="36">
        <v>0</v>
      </c>
      <c r="G18" s="36">
        <v>0</v>
      </c>
      <c r="H18" s="36">
        <f t="shared" si="3"/>
        <v>0</v>
      </c>
      <c r="I18" s="47"/>
      <c r="J18" s="92"/>
    </row>
    <row r="19" spans="1:10" ht="21" customHeight="1" x14ac:dyDescent="0.15">
      <c r="A19" s="70"/>
      <c r="B19" s="76"/>
      <c r="C19" s="80"/>
      <c r="D19" s="85"/>
      <c r="E19" s="80"/>
      <c r="F19" s="36">
        <v>0</v>
      </c>
      <c r="G19" s="36">
        <v>0</v>
      </c>
      <c r="H19" s="36">
        <f t="shared" si="3"/>
        <v>0</v>
      </c>
      <c r="I19" s="47"/>
      <c r="J19" s="92"/>
    </row>
    <row r="20" spans="1:10" ht="21" customHeight="1" x14ac:dyDescent="0.15">
      <c r="A20" s="70"/>
      <c r="B20" s="76"/>
      <c r="C20" s="80"/>
      <c r="D20" s="85"/>
      <c r="E20" s="80"/>
      <c r="F20" s="36">
        <v>0</v>
      </c>
      <c r="G20" s="36">
        <v>0</v>
      </c>
      <c r="H20" s="36">
        <f t="shared" si="3"/>
        <v>0</v>
      </c>
      <c r="I20" s="47"/>
      <c r="J20" s="92"/>
    </row>
    <row r="21" spans="1:10" s="27" customFormat="1" ht="21" customHeight="1" x14ac:dyDescent="0.15">
      <c r="A21" s="38"/>
      <c r="B21" s="39" t="s">
        <v>25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8"/>
      <c r="J21" s="93"/>
    </row>
    <row r="22" spans="1:10" ht="21" customHeight="1" x14ac:dyDescent="0.15">
      <c r="A22" s="71">
        <v>4</v>
      </c>
      <c r="B22" s="77" t="s">
        <v>26</v>
      </c>
      <c r="C22" s="81">
        <v>0</v>
      </c>
      <c r="D22" s="71"/>
      <c r="E22" s="81">
        <f>C22*D22</f>
        <v>0</v>
      </c>
      <c r="F22" s="37">
        <v>256.8</v>
      </c>
      <c r="G22" s="36">
        <v>0</v>
      </c>
      <c r="H22" s="36">
        <f t="shared" si="3"/>
        <v>256.8</v>
      </c>
      <c r="I22" s="46" t="s">
        <v>27</v>
      </c>
      <c r="J22" s="91" t="s">
        <v>28</v>
      </c>
    </row>
    <row r="23" spans="1:10" ht="21" customHeight="1" x14ac:dyDescent="0.15">
      <c r="A23" s="73"/>
      <c r="B23" s="79"/>
      <c r="C23" s="83"/>
      <c r="D23" s="73"/>
      <c r="E23" s="83"/>
      <c r="F23" s="37">
        <v>180.65</v>
      </c>
      <c r="G23" s="36">
        <v>0</v>
      </c>
      <c r="H23" s="36">
        <f>(F23+G23)*4.7</f>
        <v>849.05500000000006</v>
      </c>
      <c r="I23" s="46" t="s">
        <v>29</v>
      </c>
      <c r="J23" s="92"/>
    </row>
    <row r="24" spans="1:10" ht="21" customHeight="1" x14ac:dyDescent="0.15">
      <c r="A24" s="73"/>
      <c r="B24" s="79"/>
      <c r="C24" s="83"/>
      <c r="D24" s="73"/>
      <c r="E24" s="83"/>
      <c r="F24" s="37">
        <v>1500</v>
      </c>
      <c r="G24" s="36">
        <v>0</v>
      </c>
      <c r="H24" s="36">
        <f>(F24+G24)*4.7</f>
        <v>7050</v>
      </c>
      <c r="I24" s="46" t="s">
        <v>30</v>
      </c>
      <c r="J24" s="92"/>
    </row>
    <row r="25" spans="1:10" ht="21" customHeight="1" x14ac:dyDescent="0.15">
      <c r="A25" s="73"/>
      <c r="B25" s="79"/>
      <c r="C25" s="83"/>
      <c r="D25" s="73"/>
      <c r="E25" s="83"/>
      <c r="F25" s="37">
        <v>3871.03</v>
      </c>
      <c r="G25" s="36">
        <v>0</v>
      </c>
      <c r="H25" s="36">
        <f>F25+G25</f>
        <v>3871.03</v>
      </c>
      <c r="I25" s="46" t="s">
        <v>31</v>
      </c>
      <c r="J25" s="92"/>
    </row>
    <row r="26" spans="1:10" ht="21" customHeight="1" x14ac:dyDescent="0.15">
      <c r="A26" s="73"/>
      <c r="B26" s="79"/>
      <c r="C26" s="83"/>
      <c r="D26" s="73"/>
      <c r="E26" s="83"/>
      <c r="F26" s="37">
        <v>554.24</v>
      </c>
      <c r="G26" s="36">
        <v>0</v>
      </c>
      <c r="H26" s="36">
        <f>F26+G26</f>
        <v>554.24</v>
      </c>
      <c r="I26" s="46" t="s">
        <v>32</v>
      </c>
      <c r="J26" s="92"/>
    </row>
    <row r="27" spans="1:10" ht="21" customHeight="1" x14ac:dyDescent="0.15">
      <c r="A27" s="73"/>
      <c r="B27" s="79"/>
      <c r="C27" s="83"/>
      <c r="D27" s="73"/>
      <c r="E27" s="83"/>
      <c r="F27" s="37">
        <v>174.96</v>
      </c>
      <c r="G27" s="36">
        <v>0</v>
      </c>
      <c r="H27" s="36">
        <f>F27+G27</f>
        <v>174.96</v>
      </c>
      <c r="I27" s="46" t="s">
        <v>33</v>
      </c>
      <c r="J27" s="92"/>
    </row>
    <row r="28" spans="1:10" ht="21" customHeight="1" x14ac:dyDescent="0.15">
      <c r="A28" s="73"/>
      <c r="B28" s="79"/>
      <c r="C28" s="83"/>
      <c r="D28" s="73"/>
      <c r="E28" s="83"/>
      <c r="F28" s="37">
        <v>36.86</v>
      </c>
      <c r="G28" s="41">
        <v>0</v>
      </c>
      <c r="H28" s="41">
        <f>(F28+G28)*4.7</f>
        <v>173.24199999999999</v>
      </c>
      <c r="I28" s="49" t="s">
        <v>34</v>
      </c>
      <c r="J28" s="92"/>
    </row>
    <row r="29" spans="1:10" ht="21" customHeight="1" x14ac:dyDescent="0.15">
      <c r="A29" s="73"/>
      <c r="B29" s="79"/>
      <c r="C29" s="83"/>
      <c r="D29" s="73"/>
      <c r="E29" s="83"/>
      <c r="F29" s="37">
        <v>24.8</v>
      </c>
      <c r="G29" s="36">
        <v>0</v>
      </c>
      <c r="H29" s="36">
        <f>(F29+G29)*4.7</f>
        <v>116.56</v>
      </c>
      <c r="I29" s="46" t="s">
        <v>35</v>
      </c>
      <c r="J29" s="92"/>
    </row>
    <row r="30" spans="1:10" ht="21" customHeight="1" x14ac:dyDescent="0.15">
      <c r="A30" s="73"/>
      <c r="B30" s="79"/>
      <c r="C30" s="83"/>
      <c r="D30" s="73"/>
      <c r="E30" s="83"/>
      <c r="F30" s="37">
        <v>11.45</v>
      </c>
      <c r="G30" s="36">
        <v>0</v>
      </c>
      <c r="H30" s="36">
        <f>(F30+G30)*4.7</f>
        <v>53.814999999999998</v>
      </c>
      <c r="I30" s="46" t="s">
        <v>36</v>
      </c>
      <c r="J30" s="92"/>
    </row>
    <row r="31" spans="1:10" ht="21" customHeight="1" x14ac:dyDescent="0.15">
      <c r="A31" s="73"/>
      <c r="B31" s="79"/>
      <c r="C31" s="83"/>
      <c r="D31" s="73"/>
      <c r="E31" s="83"/>
      <c r="F31" s="37">
        <v>21.45</v>
      </c>
      <c r="G31" s="36">
        <v>0</v>
      </c>
      <c r="H31" s="36">
        <f>(F31+G31)*4.7</f>
        <v>100.815</v>
      </c>
      <c r="I31" s="46" t="s">
        <v>37</v>
      </c>
      <c r="J31" s="92"/>
    </row>
    <row r="32" spans="1:10" s="28" customFormat="1" ht="21" customHeight="1" x14ac:dyDescent="0.15">
      <c r="A32" s="74"/>
      <c r="B32" s="78"/>
      <c r="C32" s="84"/>
      <c r="D32" s="74"/>
      <c r="E32" s="84"/>
      <c r="F32" s="42">
        <v>166.46</v>
      </c>
      <c r="G32" s="36">
        <v>0</v>
      </c>
      <c r="H32" s="42">
        <f>(F32+G32)*4.7</f>
        <v>782.36200000000008</v>
      </c>
      <c r="I32" s="50" t="s">
        <v>38</v>
      </c>
      <c r="J32" s="94"/>
    </row>
    <row r="33" spans="1:10" s="27" customFormat="1" ht="21" customHeight="1" x14ac:dyDescent="0.15">
      <c r="A33" s="38"/>
      <c r="B33" s="39" t="s">
        <v>39</v>
      </c>
      <c r="C33" s="40">
        <f>SUM(C22)</f>
        <v>0</v>
      </c>
      <c r="D33" s="40">
        <f t="shared" ref="D33:E33" si="6">SUM(D22)</f>
        <v>0</v>
      </c>
      <c r="E33" s="40">
        <f t="shared" si="6"/>
        <v>0</v>
      </c>
      <c r="F33" s="40">
        <f>SUM(F22:F31)</f>
        <v>6632.24</v>
      </c>
      <c r="G33" s="40">
        <f>SUM(G22:G31)</f>
        <v>0</v>
      </c>
      <c r="H33" s="40">
        <f>SUM(H22:H31)</f>
        <v>13200.517</v>
      </c>
      <c r="I33" s="48"/>
      <c r="J33" s="93"/>
    </row>
    <row r="34" spans="1:10" ht="21" customHeight="1" x14ac:dyDescent="0.15">
      <c r="A34" s="71">
        <v>5</v>
      </c>
      <c r="B34" s="77" t="s">
        <v>40</v>
      </c>
      <c r="C34" s="81">
        <v>0</v>
      </c>
      <c r="D34" s="71"/>
      <c r="E34" s="81">
        <f>C34*D34</f>
        <v>0</v>
      </c>
      <c r="F34" s="43">
        <v>7450</v>
      </c>
      <c r="G34" s="43">
        <v>0</v>
      </c>
      <c r="H34" s="43">
        <f t="shared" ref="H34:H50" si="7">F34+G34</f>
        <v>7450</v>
      </c>
      <c r="I34" s="51" t="s">
        <v>41</v>
      </c>
      <c r="J34" s="88" t="s">
        <v>42</v>
      </c>
    </row>
    <row r="35" spans="1:10" ht="21" customHeight="1" x14ac:dyDescent="0.15">
      <c r="A35" s="73"/>
      <c r="B35" s="79"/>
      <c r="C35" s="83"/>
      <c r="D35" s="73"/>
      <c r="E35" s="83"/>
      <c r="F35" s="37">
        <v>860</v>
      </c>
      <c r="G35" s="36">
        <v>0</v>
      </c>
      <c r="H35" s="36">
        <f>(F35+G35)*4.7</f>
        <v>4042</v>
      </c>
      <c r="I35" s="46" t="s">
        <v>43</v>
      </c>
      <c r="J35" s="89"/>
    </row>
    <row r="36" spans="1:10" ht="21" customHeight="1" x14ac:dyDescent="0.15">
      <c r="A36" s="73"/>
      <c r="B36" s="79"/>
      <c r="C36" s="83"/>
      <c r="D36" s="73"/>
      <c r="E36" s="83"/>
      <c r="F36" s="37">
        <v>90</v>
      </c>
      <c r="G36" s="36">
        <v>0</v>
      </c>
      <c r="H36" s="36">
        <f>(F36+G36)*4.7</f>
        <v>423</v>
      </c>
      <c r="I36" s="46" t="s">
        <v>44</v>
      </c>
      <c r="J36" s="89"/>
    </row>
    <row r="37" spans="1:10" ht="21" customHeight="1" x14ac:dyDescent="0.15">
      <c r="A37" s="73"/>
      <c r="B37" s="79"/>
      <c r="C37" s="83"/>
      <c r="D37" s="73"/>
      <c r="E37" s="83"/>
      <c r="F37" s="37">
        <v>23.32</v>
      </c>
      <c r="G37" s="36">
        <v>0</v>
      </c>
      <c r="H37" s="36">
        <f>(F37+G37)*4.7</f>
        <v>109.604</v>
      </c>
      <c r="I37" s="46" t="s">
        <v>45</v>
      </c>
      <c r="J37" s="89"/>
    </row>
    <row r="38" spans="1:10" ht="21" customHeight="1" x14ac:dyDescent="0.15">
      <c r="A38" s="73"/>
      <c r="B38" s="79"/>
      <c r="C38" s="83"/>
      <c r="D38" s="73"/>
      <c r="E38" s="83"/>
      <c r="F38" s="37">
        <v>174.96</v>
      </c>
      <c r="G38" s="44">
        <v>0</v>
      </c>
      <c r="H38" s="44">
        <f t="shared" si="7"/>
        <v>174.96</v>
      </c>
      <c r="I38" s="52" t="s">
        <v>46</v>
      </c>
      <c r="J38" s="89"/>
    </row>
    <row r="39" spans="1:10" ht="21" customHeight="1" x14ac:dyDescent="0.15">
      <c r="A39" s="73"/>
      <c r="B39" s="79"/>
      <c r="C39" s="83"/>
      <c r="D39" s="73"/>
      <c r="E39" s="83"/>
      <c r="F39" s="37">
        <v>535.4</v>
      </c>
      <c r="G39" s="44">
        <v>0</v>
      </c>
      <c r="H39" s="44">
        <f t="shared" si="7"/>
        <v>535.4</v>
      </c>
      <c r="I39" s="52" t="s">
        <v>46</v>
      </c>
      <c r="J39" s="89"/>
    </row>
    <row r="40" spans="1:10" ht="21" customHeight="1" x14ac:dyDescent="0.15">
      <c r="A40" s="73"/>
      <c r="B40" s="79"/>
      <c r="C40" s="83"/>
      <c r="D40" s="73"/>
      <c r="E40" s="83"/>
      <c r="F40" s="37">
        <v>1932.93</v>
      </c>
      <c r="G40" s="44">
        <v>0</v>
      </c>
      <c r="H40" s="44">
        <f t="shared" si="7"/>
        <v>1932.93</v>
      </c>
      <c r="I40" s="52" t="s">
        <v>47</v>
      </c>
      <c r="J40" s="89"/>
    </row>
    <row r="41" spans="1:10" ht="21" customHeight="1" x14ac:dyDescent="0.15">
      <c r="A41" s="73"/>
      <c r="B41" s="79"/>
      <c r="C41" s="83"/>
      <c r="D41" s="73"/>
      <c r="E41" s="83"/>
      <c r="F41" s="37">
        <v>247</v>
      </c>
      <c r="G41" s="44">
        <v>0</v>
      </c>
      <c r="H41" s="36">
        <f>(F41+G41)*4.7</f>
        <v>1160.9000000000001</v>
      </c>
      <c r="I41" s="52" t="s">
        <v>48</v>
      </c>
      <c r="J41" s="89"/>
    </row>
    <row r="42" spans="1:10" ht="21" customHeight="1" x14ac:dyDescent="0.15">
      <c r="A42" s="73"/>
      <c r="B42" s="79"/>
      <c r="C42" s="83"/>
      <c r="D42" s="73"/>
      <c r="E42" s="83"/>
      <c r="F42" s="43">
        <v>0</v>
      </c>
      <c r="G42" s="43">
        <v>420</v>
      </c>
      <c r="H42" s="43">
        <f>F42+G42</f>
        <v>420</v>
      </c>
      <c r="I42" s="53" t="s">
        <v>49</v>
      </c>
      <c r="J42" s="89"/>
    </row>
    <row r="43" spans="1:10" ht="21" customHeight="1" x14ac:dyDescent="0.15">
      <c r="A43" s="73"/>
      <c r="B43" s="79"/>
      <c r="C43" s="83"/>
      <c r="D43" s="73"/>
      <c r="E43" s="83"/>
      <c r="F43" s="43">
        <v>300</v>
      </c>
      <c r="G43" s="43">
        <v>0</v>
      </c>
      <c r="H43" s="43">
        <f t="shared" si="7"/>
        <v>300</v>
      </c>
      <c r="I43" s="53" t="s">
        <v>50</v>
      </c>
      <c r="J43" s="89"/>
    </row>
    <row r="44" spans="1:10" ht="21" customHeight="1" x14ac:dyDescent="0.15">
      <c r="A44" s="73"/>
      <c r="B44" s="79"/>
      <c r="C44" s="83"/>
      <c r="D44" s="73"/>
      <c r="E44" s="83"/>
      <c r="F44" s="43">
        <v>1537.5</v>
      </c>
      <c r="G44" s="43">
        <v>0</v>
      </c>
      <c r="H44" s="43">
        <v>1534.5</v>
      </c>
      <c r="I44" s="53" t="s">
        <v>51</v>
      </c>
      <c r="J44" s="89"/>
    </row>
    <row r="45" spans="1:10" ht="21" customHeight="1" x14ac:dyDescent="0.15">
      <c r="A45" s="73"/>
      <c r="B45" s="79"/>
      <c r="C45" s="83"/>
      <c r="D45" s="73"/>
      <c r="E45" s="83"/>
      <c r="F45" s="43">
        <v>1196</v>
      </c>
      <c r="G45" s="43">
        <v>0</v>
      </c>
      <c r="H45" s="43">
        <f t="shared" si="7"/>
        <v>1196</v>
      </c>
      <c r="I45" s="53" t="s">
        <v>52</v>
      </c>
      <c r="J45" s="89"/>
    </row>
    <row r="46" spans="1:10" ht="21" customHeight="1" x14ac:dyDescent="0.15">
      <c r="A46" s="73"/>
      <c r="B46" s="79"/>
      <c r="C46" s="83"/>
      <c r="D46" s="73"/>
      <c r="E46" s="83"/>
      <c r="F46" s="43">
        <v>234</v>
      </c>
      <c r="G46" s="43">
        <v>0</v>
      </c>
      <c r="H46" s="43">
        <f t="shared" si="7"/>
        <v>234</v>
      </c>
      <c r="I46" s="53" t="s">
        <v>53</v>
      </c>
      <c r="J46" s="89"/>
    </row>
    <row r="47" spans="1:10" ht="21" customHeight="1" x14ac:dyDescent="0.15">
      <c r="A47" s="73"/>
      <c r="B47" s="79"/>
      <c r="C47" s="83"/>
      <c r="D47" s="73"/>
      <c r="E47" s="83"/>
      <c r="F47" s="43">
        <v>1974.8</v>
      </c>
      <c r="G47" s="43">
        <v>0</v>
      </c>
      <c r="H47" s="43">
        <f t="shared" si="7"/>
        <v>1974.8</v>
      </c>
      <c r="I47" s="53" t="s">
        <v>54</v>
      </c>
      <c r="J47" s="89"/>
    </row>
    <row r="48" spans="1:10" ht="21" customHeight="1" x14ac:dyDescent="0.15">
      <c r="A48" s="73"/>
      <c r="B48" s="79"/>
      <c r="C48" s="83"/>
      <c r="D48" s="73"/>
      <c r="E48" s="83"/>
      <c r="F48" s="43">
        <v>158.4</v>
      </c>
      <c r="G48" s="43">
        <v>0</v>
      </c>
      <c r="H48" s="43">
        <f t="shared" si="7"/>
        <v>158.4</v>
      </c>
      <c r="I48" s="53" t="s">
        <v>55</v>
      </c>
      <c r="J48" s="89"/>
    </row>
    <row r="49" spans="1:10" ht="21" customHeight="1" x14ac:dyDescent="0.15">
      <c r="A49" s="73"/>
      <c r="B49" s="79"/>
      <c r="C49" s="83"/>
      <c r="D49" s="73"/>
      <c r="E49" s="83"/>
      <c r="F49" s="43">
        <v>5163</v>
      </c>
      <c r="G49" s="43">
        <v>0</v>
      </c>
      <c r="H49" s="43">
        <f t="shared" si="7"/>
        <v>5163</v>
      </c>
      <c r="I49" s="53" t="s">
        <v>56</v>
      </c>
      <c r="J49" s="89"/>
    </row>
    <row r="50" spans="1:10" ht="21" customHeight="1" x14ac:dyDescent="0.15">
      <c r="A50" s="73"/>
      <c r="B50" s="79"/>
      <c r="C50" s="83"/>
      <c r="D50" s="73"/>
      <c r="E50" s="83"/>
      <c r="F50" s="43">
        <v>0</v>
      </c>
      <c r="G50" s="43">
        <v>348.9</v>
      </c>
      <c r="H50" s="43">
        <f t="shared" si="7"/>
        <v>348.9</v>
      </c>
      <c r="I50" s="51" t="s">
        <v>57</v>
      </c>
      <c r="J50" s="89"/>
    </row>
    <row r="51" spans="1:10" ht="21" customHeight="1" x14ac:dyDescent="0.15">
      <c r="A51" s="73"/>
      <c r="B51" s="79"/>
      <c r="C51" s="83"/>
      <c r="D51" s="73"/>
      <c r="E51" s="83"/>
      <c r="F51" s="41">
        <v>0</v>
      </c>
      <c r="G51" s="41">
        <v>0</v>
      </c>
      <c r="H51" s="41">
        <f>F50+G51</f>
        <v>0</v>
      </c>
      <c r="I51" s="49"/>
      <c r="J51" s="89"/>
    </row>
    <row r="52" spans="1:10" ht="21" customHeight="1" x14ac:dyDescent="0.15">
      <c r="A52" s="73"/>
      <c r="B52" s="79"/>
      <c r="C52" s="83"/>
      <c r="D52" s="73"/>
      <c r="E52" s="83"/>
      <c r="F52" s="44">
        <v>0</v>
      </c>
      <c r="G52" s="44">
        <v>0</v>
      </c>
      <c r="H52" s="44">
        <f>F52+G52</f>
        <v>0</v>
      </c>
      <c r="I52" s="54"/>
      <c r="J52" s="89"/>
    </row>
    <row r="53" spans="1:10" s="27" customFormat="1" ht="21" customHeight="1" x14ac:dyDescent="0.15">
      <c r="A53" s="38"/>
      <c r="B53" s="39" t="s">
        <v>58</v>
      </c>
      <c r="C53" s="40">
        <f>SUM(C34)</f>
        <v>0</v>
      </c>
      <c r="D53" s="40">
        <f>SUM(D34)</f>
        <v>0</v>
      </c>
      <c r="E53" s="40">
        <f>SUM(E34)</f>
        <v>0</v>
      </c>
      <c r="F53" s="40">
        <f>SUM(F34:F51)</f>
        <v>21877.31</v>
      </c>
      <c r="G53" s="40">
        <f>SUM(G34:G51)</f>
        <v>768.9</v>
      </c>
      <c r="H53" s="40">
        <f>SUM(H34:H51)</f>
        <v>27158.394</v>
      </c>
      <c r="I53" s="48"/>
      <c r="J53" s="90"/>
    </row>
    <row r="54" spans="1:10" ht="21" customHeight="1" x14ac:dyDescent="0.15">
      <c r="A54" s="70">
        <v>6</v>
      </c>
      <c r="B54" s="76" t="s">
        <v>59</v>
      </c>
      <c r="C54" s="80">
        <v>0</v>
      </c>
      <c r="D54" s="85"/>
      <c r="E54" s="80">
        <f t="shared" ref="E54:E71" si="8">C54*D54</f>
        <v>0</v>
      </c>
      <c r="F54" s="36">
        <v>0</v>
      </c>
      <c r="G54" s="36">
        <v>0</v>
      </c>
      <c r="H54" s="36">
        <f t="shared" ref="H54:H69" si="9">F54+G54</f>
        <v>0</v>
      </c>
      <c r="I54" s="47"/>
      <c r="J54" s="88" t="s">
        <v>60</v>
      </c>
    </row>
    <row r="55" spans="1:10" ht="21" customHeight="1" x14ac:dyDescent="0.15">
      <c r="A55" s="70"/>
      <c r="B55" s="76"/>
      <c r="C55" s="80"/>
      <c r="D55" s="85"/>
      <c r="E55" s="80"/>
      <c r="F55" s="36">
        <v>0</v>
      </c>
      <c r="G55" s="36">
        <v>0</v>
      </c>
      <c r="H55" s="36">
        <f t="shared" si="9"/>
        <v>0</v>
      </c>
      <c r="I55" s="47"/>
      <c r="J55" s="92"/>
    </row>
    <row r="56" spans="1:10" ht="21" customHeight="1" x14ac:dyDescent="0.15">
      <c r="A56" s="70"/>
      <c r="B56" s="76"/>
      <c r="C56" s="80"/>
      <c r="D56" s="85"/>
      <c r="E56" s="80"/>
      <c r="F56" s="36">
        <v>0</v>
      </c>
      <c r="G56" s="36">
        <v>0</v>
      </c>
      <c r="H56" s="36">
        <f t="shared" si="9"/>
        <v>0</v>
      </c>
      <c r="I56" s="47"/>
      <c r="J56" s="92"/>
    </row>
    <row r="57" spans="1:10" ht="21" customHeight="1" x14ac:dyDescent="0.15">
      <c r="A57" s="70"/>
      <c r="B57" s="76"/>
      <c r="C57" s="80"/>
      <c r="D57" s="85"/>
      <c r="E57" s="80"/>
      <c r="F57" s="36">
        <v>0</v>
      </c>
      <c r="G57" s="36">
        <v>0</v>
      </c>
      <c r="H57" s="36">
        <f t="shared" si="9"/>
        <v>0</v>
      </c>
      <c r="I57" s="47"/>
      <c r="J57" s="92"/>
    </row>
    <row r="58" spans="1:10" s="27" customFormat="1" ht="21" customHeight="1" x14ac:dyDescent="0.15">
      <c r="A58" s="38"/>
      <c r="B58" s="39" t="s">
        <v>61</v>
      </c>
      <c r="C58" s="40">
        <f>SUM(C54)</f>
        <v>0</v>
      </c>
      <c r="D58" s="40">
        <f t="shared" ref="D58:E58" si="10">SUM(D54)</f>
        <v>0</v>
      </c>
      <c r="E58" s="40">
        <f t="shared" si="10"/>
        <v>0</v>
      </c>
      <c r="F58" s="40">
        <f>SUM(F54:F57)</f>
        <v>0</v>
      </c>
      <c r="G58" s="40">
        <f t="shared" ref="G58:H58" si="11">SUM(G54:G57)</f>
        <v>0</v>
      </c>
      <c r="H58" s="40">
        <f t="shared" si="11"/>
        <v>0</v>
      </c>
      <c r="I58" s="48"/>
      <c r="J58" s="93"/>
    </row>
    <row r="59" spans="1:10" ht="21" customHeight="1" x14ac:dyDescent="0.15">
      <c r="A59" s="70">
        <v>7</v>
      </c>
      <c r="B59" s="76" t="s">
        <v>62</v>
      </c>
      <c r="C59" s="80">
        <v>0</v>
      </c>
      <c r="D59" s="85"/>
      <c r="E59" s="80">
        <f t="shared" si="8"/>
        <v>0</v>
      </c>
      <c r="F59" s="44">
        <v>0</v>
      </c>
      <c r="G59" s="44">
        <v>0</v>
      </c>
      <c r="H59" s="44">
        <f>F59+G59</f>
        <v>0</v>
      </c>
      <c r="I59" s="54"/>
      <c r="J59" s="95"/>
    </row>
    <row r="60" spans="1:10" ht="21" customHeight="1" x14ac:dyDescent="0.15">
      <c r="A60" s="70"/>
      <c r="B60" s="76"/>
      <c r="C60" s="80"/>
      <c r="D60" s="85"/>
      <c r="E60" s="80"/>
      <c r="F60" s="44">
        <v>0</v>
      </c>
      <c r="G60" s="44">
        <v>0</v>
      </c>
      <c r="H60" s="44">
        <f>F60+G60</f>
        <v>0</v>
      </c>
      <c r="I60" s="54"/>
      <c r="J60" s="96"/>
    </row>
    <row r="61" spans="1:10" ht="21" customHeight="1" x14ac:dyDescent="0.15">
      <c r="A61" s="70"/>
      <c r="B61" s="76"/>
      <c r="C61" s="80"/>
      <c r="D61" s="85"/>
      <c r="E61" s="80"/>
      <c r="F61" s="44">
        <v>0</v>
      </c>
      <c r="G61" s="44">
        <v>0</v>
      </c>
      <c r="H61" s="44">
        <f t="shared" si="9"/>
        <v>0</v>
      </c>
      <c r="I61" s="54"/>
      <c r="J61" s="96"/>
    </row>
    <row r="62" spans="1:10" ht="21" customHeight="1" x14ac:dyDescent="0.15">
      <c r="A62" s="70"/>
      <c r="B62" s="76"/>
      <c r="C62" s="80"/>
      <c r="D62" s="85"/>
      <c r="E62" s="80"/>
      <c r="F62" s="44">
        <v>0</v>
      </c>
      <c r="G62" s="44">
        <v>0</v>
      </c>
      <c r="H62" s="44">
        <f t="shared" si="9"/>
        <v>0</v>
      </c>
      <c r="I62" s="54"/>
      <c r="J62" s="96"/>
    </row>
    <row r="63" spans="1:10" s="27" customFormat="1" ht="21" customHeight="1" x14ac:dyDescent="0.15">
      <c r="A63" s="38"/>
      <c r="B63" s="39" t="s">
        <v>63</v>
      </c>
      <c r="C63" s="40">
        <f>SUM(C59)</f>
        <v>0</v>
      </c>
      <c r="D63" s="40">
        <f t="shared" ref="D63:E63" si="12">SUM(D59)</f>
        <v>0</v>
      </c>
      <c r="E63" s="40">
        <f t="shared" si="12"/>
        <v>0</v>
      </c>
      <c r="F63" s="40">
        <f>SUM(F59:F62)</f>
        <v>0</v>
      </c>
      <c r="G63" s="40">
        <f t="shared" ref="G63:H63" si="13">SUM(G59:G62)</f>
        <v>0</v>
      </c>
      <c r="H63" s="40">
        <f t="shared" si="13"/>
        <v>0</v>
      </c>
      <c r="I63" s="48"/>
      <c r="J63" s="97"/>
    </row>
    <row r="64" spans="1:10" ht="21" customHeight="1" x14ac:dyDescent="0.15">
      <c r="A64" s="70">
        <v>8</v>
      </c>
      <c r="B64" s="76" t="s">
        <v>64</v>
      </c>
      <c r="C64" s="80">
        <v>0</v>
      </c>
      <c r="D64" s="85"/>
      <c r="E64" s="80">
        <f t="shared" si="8"/>
        <v>0</v>
      </c>
      <c r="F64" s="36">
        <v>0</v>
      </c>
      <c r="G64" s="36">
        <v>0</v>
      </c>
      <c r="H64" s="36">
        <f t="shared" si="9"/>
        <v>0</v>
      </c>
      <c r="I64" s="47"/>
      <c r="J64" s="91" t="s">
        <v>65</v>
      </c>
    </row>
    <row r="65" spans="1:10" ht="21" customHeight="1" x14ac:dyDescent="0.15">
      <c r="A65" s="70"/>
      <c r="B65" s="76"/>
      <c r="C65" s="80"/>
      <c r="D65" s="85"/>
      <c r="E65" s="80"/>
      <c r="F65" s="36">
        <v>0</v>
      </c>
      <c r="G65" s="36">
        <v>0</v>
      </c>
      <c r="H65" s="36">
        <f t="shared" si="9"/>
        <v>0</v>
      </c>
      <c r="I65" s="47"/>
      <c r="J65" s="92"/>
    </row>
    <row r="66" spans="1:10" s="27" customFormat="1" ht="21" customHeight="1" x14ac:dyDescent="0.15">
      <c r="A66" s="38"/>
      <c r="B66" s="39" t="s">
        <v>66</v>
      </c>
      <c r="C66" s="40">
        <f>SUM(C64)</f>
        <v>0</v>
      </c>
      <c r="D66" s="40">
        <f t="shared" ref="D66:E66" si="14">SUM(D64)</f>
        <v>0</v>
      </c>
      <c r="E66" s="40">
        <f t="shared" si="14"/>
        <v>0</v>
      </c>
      <c r="F66" s="40">
        <f>SUM(F64:F65)</f>
        <v>0</v>
      </c>
      <c r="G66" s="40">
        <f t="shared" ref="G66:H66" si="15">SUM(G64:G65)</f>
        <v>0</v>
      </c>
      <c r="H66" s="40">
        <f t="shared" si="15"/>
        <v>0</v>
      </c>
      <c r="I66" s="48"/>
      <c r="J66" s="93"/>
    </row>
    <row r="67" spans="1:10" ht="21" customHeight="1" x14ac:dyDescent="0.15">
      <c r="A67" s="70">
        <v>9</v>
      </c>
      <c r="B67" s="76" t="s">
        <v>67</v>
      </c>
      <c r="C67" s="80">
        <v>0</v>
      </c>
      <c r="D67" s="85"/>
      <c r="E67" s="80">
        <f t="shared" si="8"/>
        <v>0</v>
      </c>
      <c r="F67" s="36">
        <v>0</v>
      </c>
      <c r="G67" s="36">
        <v>0</v>
      </c>
      <c r="H67" s="36">
        <f t="shared" si="9"/>
        <v>0</v>
      </c>
      <c r="I67" s="47"/>
      <c r="J67" s="88" t="s">
        <v>68</v>
      </c>
    </row>
    <row r="68" spans="1:10" ht="21" customHeight="1" x14ac:dyDescent="0.15">
      <c r="A68" s="70"/>
      <c r="B68" s="76"/>
      <c r="C68" s="80"/>
      <c r="D68" s="85"/>
      <c r="E68" s="80"/>
      <c r="F68" s="36">
        <v>0</v>
      </c>
      <c r="G68" s="36">
        <v>0</v>
      </c>
      <c r="H68" s="36">
        <f t="shared" si="9"/>
        <v>0</v>
      </c>
      <c r="I68" s="47"/>
      <c r="J68" s="89"/>
    </row>
    <row r="69" spans="1:10" ht="21" customHeight="1" x14ac:dyDescent="0.15">
      <c r="A69" s="70"/>
      <c r="B69" s="76"/>
      <c r="C69" s="80"/>
      <c r="D69" s="85"/>
      <c r="E69" s="80"/>
      <c r="F69" s="36">
        <v>0</v>
      </c>
      <c r="G69" s="36">
        <v>0</v>
      </c>
      <c r="H69" s="36">
        <f t="shared" si="9"/>
        <v>0</v>
      </c>
      <c r="I69" s="47"/>
      <c r="J69" s="89"/>
    </row>
    <row r="70" spans="1:10" s="27" customFormat="1" ht="21" customHeight="1" x14ac:dyDescent="0.15">
      <c r="A70" s="38"/>
      <c r="B70" s="39" t="s">
        <v>69</v>
      </c>
      <c r="C70" s="40">
        <f>SUM(C67)</f>
        <v>0</v>
      </c>
      <c r="D70" s="40">
        <f t="shared" ref="D70:E70" si="16">SUM(D67)</f>
        <v>0</v>
      </c>
      <c r="E70" s="40">
        <f t="shared" si="16"/>
        <v>0</v>
      </c>
      <c r="F70" s="40">
        <f>SUM(F67:F69)</f>
        <v>0</v>
      </c>
      <c r="G70" s="40">
        <f t="shared" ref="G70:H70" si="17">SUM(G67:G69)</f>
        <v>0</v>
      </c>
      <c r="H70" s="40">
        <f t="shared" si="17"/>
        <v>0</v>
      </c>
      <c r="I70" s="48"/>
      <c r="J70" s="90"/>
    </row>
    <row r="71" spans="1:10" ht="21" customHeight="1" x14ac:dyDescent="0.15">
      <c r="A71" s="71">
        <v>10</v>
      </c>
      <c r="B71" s="76" t="s">
        <v>70</v>
      </c>
      <c r="C71" s="80">
        <v>0</v>
      </c>
      <c r="D71" s="85"/>
      <c r="E71" s="80">
        <f t="shared" si="8"/>
        <v>0</v>
      </c>
      <c r="F71" s="37">
        <v>3709.05</v>
      </c>
      <c r="G71" s="44">
        <v>0</v>
      </c>
      <c r="H71" s="44">
        <f t="shared" ref="H71:H77" si="18">F71+G71</f>
        <v>3709.05</v>
      </c>
      <c r="I71" s="52" t="s">
        <v>71</v>
      </c>
      <c r="J71" s="95"/>
    </row>
    <row r="72" spans="1:10" ht="21" customHeight="1" x14ac:dyDescent="0.15">
      <c r="A72" s="73"/>
      <c r="B72" s="76"/>
      <c r="C72" s="80"/>
      <c r="D72" s="85"/>
      <c r="E72" s="80"/>
      <c r="F72" s="37">
        <v>2430</v>
      </c>
      <c r="G72" s="44">
        <v>0</v>
      </c>
      <c r="H72" s="44">
        <f t="shared" si="18"/>
        <v>2430</v>
      </c>
      <c r="I72" s="52" t="s">
        <v>72</v>
      </c>
      <c r="J72" s="96"/>
    </row>
    <row r="73" spans="1:10" ht="21" customHeight="1" x14ac:dyDescent="0.15">
      <c r="A73" s="73"/>
      <c r="B73" s="76"/>
      <c r="C73" s="80"/>
      <c r="D73" s="85"/>
      <c r="E73" s="80"/>
      <c r="F73" s="37">
        <v>4215</v>
      </c>
      <c r="G73" s="44">
        <v>0</v>
      </c>
      <c r="H73" s="44">
        <f t="shared" si="18"/>
        <v>4215</v>
      </c>
      <c r="I73" s="52" t="s">
        <v>73</v>
      </c>
      <c r="J73" s="96"/>
    </row>
    <row r="74" spans="1:10" ht="21" customHeight="1" x14ac:dyDescent="0.15">
      <c r="A74" s="73"/>
      <c r="B74" s="76"/>
      <c r="C74" s="80"/>
      <c r="D74" s="85"/>
      <c r="E74" s="80"/>
      <c r="F74" s="37">
        <v>3550.52</v>
      </c>
      <c r="G74" s="44">
        <v>0</v>
      </c>
      <c r="H74" s="44">
        <f t="shared" si="18"/>
        <v>3550.52</v>
      </c>
      <c r="I74" s="52" t="s">
        <v>74</v>
      </c>
      <c r="J74" s="96"/>
    </row>
    <row r="75" spans="1:10" ht="21" customHeight="1" x14ac:dyDescent="0.15">
      <c r="A75" s="73"/>
      <c r="B75" s="76"/>
      <c r="C75" s="80"/>
      <c r="D75" s="85"/>
      <c r="E75" s="80"/>
      <c r="F75" s="37">
        <v>7467.22</v>
      </c>
      <c r="G75" s="44">
        <v>0</v>
      </c>
      <c r="H75" s="44">
        <f t="shared" si="18"/>
        <v>7467.22</v>
      </c>
      <c r="I75" s="52" t="s">
        <v>75</v>
      </c>
      <c r="J75" s="96"/>
    </row>
    <row r="76" spans="1:10" ht="21" customHeight="1" x14ac:dyDescent="0.15">
      <c r="A76" s="73"/>
      <c r="B76" s="76"/>
      <c r="C76" s="80"/>
      <c r="D76" s="85"/>
      <c r="E76" s="80"/>
      <c r="F76" s="37">
        <v>58432.92</v>
      </c>
      <c r="G76" s="44">
        <v>0</v>
      </c>
      <c r="H76" s="44">
        <f t="shared" si="18"/>
        <v>58432.92</v>
      </c>
      <c r="I76" s="52" t="s">
        <v>76</v>
      </c>
      <c r="J76" s="96"/>
    </row>
    <row r="77" spans="1:10" ht="21" customHeight="1" x14ac:dyDescent="0.15">
      <c r="A77" s="73"/>
      <c r="B77" s="76"/>
      <c r="C77" s="80"/>
      <c r="D77" s="85"/>
      <c r="E77" s="80"/>
      <c r="F77" s="37">
        <v>85.01</v>
      </c>
      <c r="G77" s="44">
        <v>0</v>
      </c>
      <c r="H77" s="44">
        <f t="shared" si="18"/>
        <v>85.01</v>
      </c>
      <c r="I77" s="52" t="s">
        <v>77</v>
      </c>
      <c r="J77" s="96"/>
    </row>
    <row r="78" spans="1:10" s="29" customFormat="1" ht="21" customHeight="1" x14ac:dyDescent="0.15">
      <c r="A78" s="73"/>
      <c r="B78" s="76"/>
      <c r="C78" s="80"/>
      <c r="D78" s="85"/>
      <c r="E78" s="80"/>
      <c r="F78" s="43">
        <v>39</v>
      </c>
      <c r="G78" s="43">
        <v>0</v>
      </c>
      <c r="H78" s="43">
        <f>F78+G78</f>
        <v>39</v>
      </c>
      <c r="I78" s="53" t="s">
        <v>78</v>
      </c>
      <c r="J78" s="96"/>
    </row>
    <row r="79" spans="1:10" ht="21" customHeight="1" x14ac:dyDescent="0.15">
      <c r="A79" s="73"/>
      <c r="B79" s="76"/>
      <c r="C79" s="80"/>
      <c r="D79" s="85"/>
      <c r="E79" s="80"/>
      <c r="F79" s="43">
        <v>137</v>
      </c>
      <c r="G79" s="43">
        <v>0</v>
      </c>
      <c r="H79" s="43">
        <f>F79+G79</f>
        <v>137</v>
      </c>
      <c r="I79" s="53" t="s">
        <v>79</v>
      </c>
      <c r="J79" s="96"/>
    </row>
    <row r="80" spans="1:10" ht="21" customHeight="1" x14ac:dyDescent="0.15">
      <c r="A80" s="73"/>
      <c r="B80" s="76"/>
      <c r="C80" s="80"/>
      <c r="D80" s="85"/>
      <c r="E80" s="80"/>
      <c r="F80" s="43">
        <v>152.99</v>
      </c>
      <c r="G80" s="43">
        <v>0</v>
      </c>
      <c r="H80" s="43">
        <f>F80+G80</f>
        <v>152.99</v>
      </c>
      <c r="I80" s="53" t="s">
        <v>80</v>
      </c>
      <c r="J80" s="96"/>
    </row>
    <row r="81" spans="1:10" ht="21" customHeight="1" x14ac:dyDescent="0.15">
      <c r="A81" s="73"/>
      <c r="B81" s="76"/>
      <c r="C81" s="80"/>
      <c r="D81" s="85"/>
      <c r="E81" s="80"/>
      <c r="F81" s="43">
        <v>0</v>
      </c>
      <c r="G81" s="43">
        <v>36</v>
      </c>
      <c r="H81" s="43">
        <f>F81+G81</f>
        <v>36</v>
      </c>
      <c r="I81" s="51" t="s">
        <v>81</v>
      </c>
      <c r="J81" s="96"/>
    </row>
    <row r="82" spans="1:10" s="27" customFormat="1" ht="21" customHeight="1" x14ac:dyDescent="0.15">
      <c r="A82" s="38"/>
      <c r="B82" s="39" t="s">
        <v>82</v>
      </c>
      <c r="C82" s="40">
        <f>SUM(C71)</f>
        <v>0</v>
      </c>
      <c r="D82" s="40">
        <f t="shared" ref="D82:E82" si="19">SUM(D71)</f>
        <v>0</v>
      </c>
      <c r="E82" s="40">
        <f t="shared" si="19"/>
        <v>0</v>
      </c>
      <c r="F82" s="40">
        <f>SUM(F71:F81)</f>
        <v>80218.709999999992</v>
      </c>
      <c r="G82" s="40">
        <f>SUM(G71:G81)</f>
        <v>36</v>
      </c>
      <c r="H82" s="40">
        <f>SUM(H71:H81)</f>
        <v>80254.709999999992</v>
      </c>
      <c r="I82" s="48"/>
      <c r="J82" s="97"/>
    </row>
    <row r="83" spans="1:10" ht="21" customHeight="1" x14ac:dyDescent="0.15">
      <c r="A83" s="38"/>
      <c r="B83" s="39" t="s">
        <v>83</v>
      </c>
      <c r="C83" s="40">
        <f t="shared" ref="C83:G83" si="20">SUM(C82,C70,C66,C63,C58,C53,C33,C21,C16,C13)</f>
        <v>0</v>
      </c>
      <c r="D83" s="40">
        <f t="shared" si="20"/>
        <v>0</v>
      </c>
      <c r="E83" s="40">
        <f t="shared" si="20"/>
        <v>0</v>
      </c>
      <c r="F83" s="40">
        <f t="shared" si="20"/>
        <v>109443.11</v>
      </c>
      <c r="G83" s="40">
        <f t="shared" si="20"/>
        <v>804.9</v>
      </c>
      <c r="H83" s="40">
        <f>SUM(H82,H70,H66,H63,H58,H53,H33,H21,H16,H13)</f>
        <v>121328.47099999999</v>
      </c>
      <c r="I83" s="48"/>
      <c r="J83" s="57"/>
    </row>
    <row r="87" spans="1:10" ht="21" customHeight="1" x14ac:dyDescent="0.15">
      <c r="A87" s="63" t="s">
        <v>84</v>
      </c>
      <c r="B87" s="64"/>
      <c r="C87" s="65" t="s">
        <v>85</v>
      </c>
      <c r="D87" s="65"/>
      <c r="E87" s="65" t="s">
        <v>86</v>
      </c>
      <c r="F87" s="65"/>
      <c r="G87" s="65" t="s">
        <v>87</v>
      </c>
      <c r="H87" s="65"/>
      <c r="I87" s="58" t="s">
        <v>88</v>
      </c>
    </row>
    <row r="88" spans="1:10" ht="21" customHeight="1" x14ac:dyDescent="0.15">
      <c r="A88" s="66">
        <v>31000</v>
      </c>
      <c r="B88" s="67"/>
      <c r="C88" s="68">
        <f>H83</f>
        <v>121328.47099999999</v>
      </c>
      <c r="D88" s="68"/>
      <c r="E88" s="68">
        <f>F83</f>
        <v>109443.11</v>
      </c>
      <c r="F88" s="68"/>
      <c r="G88" s="68">
        <f>G83</f>
        <v>804.9</v>
      </c>
      <c r="H88" s="68"/>
      <c r="I88" s="59">
        <f>A88-C88</f>
        <v>-90328.47099999999</v>
      </c>
    </row>
    <row r="90" spans="1:10" ht="21" customHeight="1" x14ac:dyDescent="0.15">
      <c r="A90" s="55" t="s">
        <v>89</v>
      </c>
      <c r="B90" s="27"/>
      <c r="C90" s="56" t="s">
        <v>90</v>
      </c>
      <c r="D90" s="55"/>
      <c r="E90" s="55" t="s">
        <v>91</v>
      </c>
      <c r="F90" s="55"/>
      <c r="G90" s="55" t="s">
        <v>92</v>
      </c>
      <c r="H90" s="55"/>
      <c r="I90" s="27"/>
    </row>
  </sheetData>
  <mergeCells count="76">
    <mergeCell ref="J67:J70"/>
    <mergeCell ref="J71:J82"/>
    <mergeCell ref="H4:I5"/>
    <mergeCell ref="J22:J33"/>
    <mergeCell ref="J34:J53"/>
    <mergeCell ref="J54:J58"/>
    <mergeCell ref="J59:J63"/>
    <mergeCell ref="J64:J66"/>
    <mergeCell ref="J4:J5"/>
    <mergeCell ref="J6:J7"/>
    <mergeCell ref="J8:J13"/>
    <mergeCell ref="J14:J16"/>
    <mergeCell ref="J17:J21"/>
    <mergeCell ref="E54:E57"/>
    <mergeCell ref="E59:E62"/>
    <mergeCell ref="E64:E65"/>
    <mergeCell ref="E67:E69"/>
    <mergeCell ref="E71:E81"/>
    <mergeCell ref="E8:E12"/>
    <mergeCell ref="E14:E15"/>
    <mergeCell ref="E17:E20"/>
    <mergeCell ref="E22:E32"/>
    <mergeCell ref="E34:E52"/>
    <mergeCell ref="D54:D57"/>
    <mergeCell ref="D59:D62"/>
    <mergeCell ref="D64:D65"/>
    <mergeCell ref="D67:D69"/>
    <mergeCell ref="D71:D81"/>
    <mergeCell ref="D8:D12"/>
    <mergeCell ref="D14:D15"/>
    <mergeCell ref="D17:D20"/>
    <mergeCell ref="D22:D32"/>
    <mergeCell ref="D34:D52"/>
    <mergeCell ref="B71:B81"/>
    <mergeCell ref="C8:C12"/>
    <mergeCell ref="C14:C15"/>
    <mergeCell ref="C17:C20"/>
    <mergeCell ref="C22:C32"/>
    <mergeCell ref="C34:C52"/>
    <mergeCell ref="C54:C57"/>
    <mergeCell ref="C59:C62"/>
    <mergeCell ref="C64:C65"/>
    <mergeCell ref="C67:C69"/>
    <mergeCell ref="C71:C81"/>
    <mergeCell ref="A88:B88"/>
    <mergeCell ref="C88:D88"/>
    <mergeCell ref="E88:F88"/>
    <mergeCell ref="G88:H88"/>
    <mergeCell ref="A6:A7"/>
    <mergeCell ref="A8:A12"/>
    <mergeCell ref="A14:A15"/>
    <mergeCell ref="A17:A20"/>
    <mergeCell ref="A22:A32"/>
    <mergeCell ref="A34:A52"/>
    <mergeCell ref="A54:A57"/>
    <mergeCell ref="A59:A62"/>
    <mergeCell ref="A64:A65"/>
    <mergeCell ref="A67:A69"/>
    <mergeCell ref="A71:A81"/>
    <mergeCell ref="B6:B7"/>
    <mergeCell ref="C2:H2"/>
    <mergeCell ref="C6:E6"/>
    <mergeCell ref="F6:I6"/>
    <mergeCell ref="A87:B87"/>
    <mergeCell ref="C87:D87"/>
    <mergeCell ref="E87:F87"/>
    <mergeCell ref="G87:H87"/>
    <mergeCell ref="B8:B12"/>
    <mergeCell ref="B14:B15"/>
    <mergeCell ref="B17:B20"/>
    <mergeCell ref="B22:B32"/>
    <mergeCell ref="B34:B52"/>
    <mergeCell ref="B54:B57"/>
    <mergeCell ref="B59:B62"/>
    <mergeCell ref="B64:B65"/>
    <mergeCell ref="B67:B69"/>
  </mergeCells>
  <phoneticPr fontId="12" type="noConversion"/>
  <pageMargins left="0.69930555555555596" right="0.69930555555555596" top="0.75" bottom="0.75" header="0.3" footer="0.3"/>
  <pageSetup paperSize="9" scale="3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A26" sqref="A26:K2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0" t="s">
        <v>93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94</v>
      </c>
      <c r="E5" s="5"/>
      <c r="F5" s="98"/>
      <c r="G5" s="98"/>
      <c r="H5" s="5" t="s">
        <v>95</v>
      </c>
      <c r="I5" s="4"/>
      <c r="J5" s="98"/>
      <c r="K5" s="99"/>
    </row>
    <row r="6" spans="2:11" ht="20.100000000000001" customHeight="1" x14ac:dyDescent="0.15">
      <c r="B6" s="6"/>
      <c r="C6" s="7"/>
      <c r="D6" s="8" t="s">
        <v>96</v>
      </c>
      <c r="E6" s="8"/>
      <c r="F6" s="100"/>
      <c r="G6" s="100"/>
      <c r="H6" s="8" t="s">
        <v>97</v>
      </c>
      <c r="I6" s="7"/>
      <c r="J6" s="100"/>
      <c r="K6" s="101"/>
    </row>
    <row r="7" spans="2:11" ht="20.100000000000001" customHeight="1" x14ac:dyDescent="0.15">
      <c r="B7" s="6"/>
      <c r="C7" s="7"/>
      <c r="D7" s="8" t="s">
        <v>98</v>
      </c>
      <c r="E7" s="8"/>
      <c r="F7" s="100"/>
      <c r="G7" s="100"/>
      <c r="H7" s="8" t="s">
        <v>99</v>
      </c>
      <c r="I7" s="7"/>
      <c r="J7" s="100"/>
      <c r="K7" s="10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100</v>
      </c>
      <c r="I8" s="10"/>
      <c r="J8" s="102"/>
      <c r="K8" s="103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104" t="s">
        <v>3</v>
      </c>
      <c r="C10" s="105"/>
      <c r="D10" s="13" t="s">
        <v>101</v>
      </c>
      <c r="E10" s="104" t="s">
        <v>102</v>
      </c>
      <c r="F10" s="105"/>
      <c r="G10" s="15" t="s">
        <v>103</v>
      </c>
      <c r="H10" s="14" t="s">
        <v>104</v>
      </c>
      <c r="I10" s="104" t="s">
        <v>105</v>
      </c>
      <c r="J10" s="105"/>
      <c r="K10" s="15" t="s">
        <v>106</v>
      </c>
    </row>
    <row r="11" spans="2:11" ht="20.100000000000001" customHeight="1" x14ac:dyDescent="0.15">
      <c r="B11" s="106">
        <v>1</v>
      </c>
      <c r="C11" s="107"/>
      <c r="D11" s="117" t="s">
        <v>107</v>
      </c>
      <c r="E11" s="106" t="s">
        <v>108</v>
      </c>
      <c r="F11" s="107"/>
      <c r="G11" s="16">
        <v>0</v>
      </c>
      <c r="H11" s="16"/>
      <c r="I11" s="108"/>
      <c r="J11" s="109"/>
      <c r="K11" s="21" t="s">
        <v>109</v>
      </c>
    </row>
    <row r="12" spans="2:11" ht="20.100000000000001" customHeight="1" x14ac:dyDescent="0.15">
      <c r="B12" s="106">
        <v>2</v>
      </c>
      <c r="C12" s="107"/>
      <c r="D12" s="118"/>
      <c r="E12" s="110" t="s">
        <v>110</v>
      </c>
      <c r="F12" s="110"/>
      <c r="G12" s="16">
        <v>0</v>
      </c>
      <c r="H12" s="16"/>
      <c r="I12" s="108"/>
      <c r="J12" s="109"/>
      <c r="K12" s="21" t="s">
        <v>111</v>
      </c>
    </row>
    <row r="13" spans="2:11" ht="20.100000000000001" customHeight="1" x14ac:dyDescent="0.15">
      <c r="B13" s="106">
        <v>3</v>
      </c>
      <c r="C13" s="107"/>
      <c r="D13" s="118"/>
      <c r="E13" s="106" t="s">
        <v>112</v>
      </c>
      <c r="F13" s="107"/>
      <c r="G13" s="16">
        <v>0</v>
      </c>
      <c r="H13" s="16"/>
      <c r="I13" s="108"/>
      <c r="J13" s="109"/>
      <c r="K13" s="21" t="s">
        <v>109</v>
      </c>
    </row>
    <row r="14" spans="2:11" ht="20.100000000000001" customHeight="1" x14ac:dyDescent="0.15">
      <c r="B14" s="106">
        <v>4</v>
      </c>
      <c r="C14" s="107"/>
      <c r="D14" s="118"/>
      <c r="E14" s="106" t="s">
        <v>113</v>
      </c>
      <c r="F14" s="107"/>
      <c r="G14" s="16">
        <v>0</v>
      </c>
      <c r="H14" s="16"/>
      <c r="I14" s="108"/>
      <c r="J14" s="109"/>
      <c r="K14" s="21" t="s">
        <v>114</v>
      </c>
    </row>
    <row r="15" spans="2:11" ht="20.100000000000001" customHeight="1" x14ac:dyDescent="0.15">
      <c r="B15" s="106">
        <v>5</v>
      </c>
      <c r="C15" s="107"/>
      <c r="D15" s="117" t="s">
        <v>70</v>
      </c>
      <c r="E15" s="110"/>
      <c r="F15" s="110"/>
      <c r="G15" s="16">
        <v>0</v>
      </c>
      <c r="H15" s="16"/>
      <c r="I15" s="108"/>
      <c r="J15" s="109"/>
      <c r="K15" s="21"/>
    </row>
    <row r="16" spans="2:11" ht="20.100000000000001" customHeight="1" x14ac:dyDescent="0.15">
      <c r="B16" s="106">
        <v>6</v>
      </c>
      <c r="C16" s="107"/>
      <c r="D16" s="118"/>
      <c r="E16" s="110"/>
      <c r="F16" s="110"/>
      <c r="G16" s="16">
        <v>0</v>
      </c>
      <c r="H16" s="16"/>
      <c r="I16" s="108"/>
      <c r="J16" s="109"/>
      <c r="K16" s="21"/>
    </row>
    <row r="17" spans="1:11" ht="20.100000000000001" customHeight="1" x14ac:dyDescent="0.15">
      <c r="B17" s="106">
        <v>7</v>
      </c>
      <c r="C17" s="107"/>
      <c r="D17" s="119"/>
      <c r="E17" s="110"/>
      <c r="F17" s="110"/>
      <c r="G17" s="16">
        <v>0</v>
      </c>
      <c r="H17" s="16"/>
      <c r="I17" s="108"/>
      <c r="J17" s="109"/>
      <c r="K17" s="21"/>
    </row>
    <row r="18" spans="1:11" ht="20.100000000000001" customHeight="1" x14ac:dyDescent="0.15">
      <c r="B18" s="104" t="s">
        <v>83</v>
      </c>
      <c r="C18" s="111"/>
      <c r="D18" s="111"/>
      <c r="E18" s="111"/>
      <c r="F18" s="105"/>
      <c r="G18" s="17">
        <f>SUM(G11:G17)</f>
        <v>0</v>
      </c>
      <c r="H18" s="17">
        <f>SUM(H11:H17)</f>
        <v>0</v>
      </c>
      <c r="I18" s="112">
        <f>SUM(I11:J17)</f>
        <v>0</v>
      </c>
      <c r="J18" s="113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114" t="s">
        <v>104</v>
      </c>
      <c r="C20" s="114"/>
      <c r="D20" s="114"/>
      <c r="E20" s="114"/>
      <c r="F20" s="114"/>
      <c r="G20" s="114" t="s">
        <v>115</v>
      </c>
      <c r="H20" s="114"/>
      <c r="I20" s="114"/>
      <c r="J20" s="114"/>
      <c r="K20" s="15" t="s">
        <v>116</v>
      </c>
    </row>
    <row r="21" spans="1:11" ht="20.100000000000001" customHeight="1" x14ac:dyDescent="0.15">
      <c r="B21" s="115">
        <f>H18</f>
        <v>0</v>
      </c>
      <c r="C21" s="115"/>
      <c r="D21" s="115"/>
      <c r="E21" s="115"/>
      <c r="F21" s="115"/>
      <c r="G21" s="115">
        <f>I18</f>
        <v>0</v>
      </c>
      <c r="H21" s="115"/>
      <c r="I21" s="115"/>
      <c r="J21" s="115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117</v>
      </c>
      <c r="C23" s="7"/>
      <c r="D23" s="7"/>
      <c r="E23" s="7"/>
      <c r="F23" s="7" t="s">
        <v>90</v>
      </c>
      <c r="G23" s="7" t="s">
        <v>118</v>
      </c>
      <c r="H23" s="7"/>
      <c r="I23" s="7"/>
      <c r="J23" s="7" t="s">
        <v>92</v>
      </c>
      <c r="K23" s="7"/>
    </row>
    <row r="26" spans="1:11" ht="18.75" x14ac:dyDescent="0.15">
      <c r="A26" s="60" t="s">
        <v>119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1" ht="20.100000000000001" customHeight="1" x14ac:dyDescent="0.15">
      <c r="B28" s="3"/>
      <c r="C28" s="4"/>
      <c r="D28" s="5" t="s">
        <v>94</v>
      </c>
      <c r="E28" s="5"/>
      <c r="F28" s="98"/>
      <c r="G28" s="98"/>
      <c r="H28" s="5" t="s">
        <v>95</v>
      </c>
      <c r="I28" s="4"/>
      <c r="J28" s="98"/>
      <c r="K28" s="99"/>
    </row>
    <row r="29" spans="1:11" ht="20.100000000000001" customHeight="1" x14ac:dyDescent="0.15">
      <c r="B29" s="6"/>
      <c r="C29" s="7"/>
      <c r="D29" s="8" t="s">
        <v>96</v>
      </c>
      <c r="E29" s="8"/>
      <c r="F29" s="100"/>
      <c r="G29" s="100"/>
      <c r="H29" s="8" t="s">
        <v>97</v>
      </c>
      <c r="I29" s="7"/>
      <c r="J29" s="100"/>
      <c r="K29" s="101"/>
    </row>
    <row r="30" spans="1:11" ht="20.100000000000001" customHeight="1" x14ac:dyDescent="0.15">
      <c r="B30" s="6"/>
      <c r="C30" s="7"/>
      <c r="D30" s="8" t="s">
        <v>98</v>
      </c>
      <c r="E30" s="8"/>
      <c r="F30" s="100"/>
      <c r="G30" s="100"/>
      <c r="H30" s="8" t="s">
        <v>99</v>
      </c>
      <c r="I30" s="7"/>
      <c r="J30" s="100"/>
      <c r="K30" s="101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100</v>
      </c>
      <c r="I31" s="10"/>
      <c r="J31" s="102"/>
      <c r="K31" s="103"/>
    </row>
    <row r="32" spans="1:11" ht="20.100000000000001" customHeight="1" x14ac:dyDescent="0.15"/>
    <row r="33" spans="2:11" ht="20.100000000000001" customHeight="1" x14ac:dyDescent="0.15">
      <c r="B33" s="110"/>
      <c r="C33" s="110"/>
      <c r="D33" s="18" t="s">
        <v>120</v>
      </c>
      <c r="E33" s="110" t="s">
        <v>121</v>
      </c>
      <c r="F33" s="110"/>
      <c r="G33" s="16" t="s">
        <v>122</v>
      </c>
      <c r="H33" s="16" t="s">
        <v>123</v>
      </c>
      <c r="I33" s="116" t="s">
        <v>83</v>
      </c>
      <c r="J33" s="116"/>
      <c r="K33" s="25" t="s">
        <v>106</v>
      </c>
    </row>
    <row r="34" spans="2:11" ht="20.100000000000001" customHeight="1" x14ac:dyDescent="0.15">
      <c r="B34" s="110">
        <v>1</v>
      </c>
      <c r="C34" s="110"/>
      <c r="D34" s="19"/>
      <c r="E34" s="110"/>
      <c r="F34" s="110"/>
      <c r="G34" s="16">
        <v>100</v>
      </c>
      <c r="H34" s="16">
        <v>2</v>
      </c>
      <c r="I34" s="108">
        <f>G34*H34</f>
        <v>200</v>
      </c>
      <c r="J34" s="109"/>
      <c r="K34" s="26"/>
    </row>
    <row r="35" spans="2:11" ht="20.100000000000001" customHeight="1" x14ac:dyDescent="0.15">
      <c r="B35" s="110">
        <v>2</v>
      </c>
      <c r="C35" s="110"/>
      <c r="D35" s="19"/>
      <c r="E35" s="110"/>
      <c r="F35" s="110"/>
      <c r="G35" s="16">
        <v>0</v>
      </c>
      <c r="H35" s="16">
        <v>2</v>
      </c>
      <c r="I35" s="108">
        <f t="shared" ref="I35:I36" si="0">G35*H35</f>
        <v>0</v>
      </c>
      <c r="J35" s="109"/>
      <c r="K35" s="26"/>
    </row>
    <row r="36" spans="2:11" ht="20.100000000000001" customHeight="1" x14ac:dyDescent="0.15">
      <c r="B36" s="110">
        <v>3</v>
      </c>
      <c r="C36" s="110"/>
      <c r="D36" s="19"/>
      <c r="E36" s="110"/>
      <c r="F36" s="110"/>
      <c r="G36" s="16">
        <v>0</v>
      </c>
      <c r="H36" s="16">
        <v>2</v>
      </c>
      <c r="I36" s="108">
        <f t="shared" si="0"/>
        <v>0</v>
      </c>
      <c r="J36" s="109"/>
      <c r="K36" s="26"/>
    </row>
    <row r="37" spans="2:11" ht="20.100000000000001" customHeight="1" x14ac:dyDescent="0.15">
      <c r="B37" s="104" t="s">
        <v>83</v>
      </c>
      <c r="C37" s="111"/>
      <c r="D37" s="111"/>
      <c r="E37" s="111"/>
      <c r="F37" s="105"/>
      <c r="G37" s="17"/>
      <c r="H37" s="17">
        <f>SUM(H19:H36)</f>
        <v>6</v>
      </c>
      <c r="I37" s="112">
        <f>SUM(I34:J36)</f>
        <v>200</v>
      </c>
      <c r="J37" s="113"/>
      <c r="K37" s="22"/>
    </row>
    <row r="38" spans="2:11" ht="20.100000000000001" customHeight="1" x14ac:dyDescent="0.15">
      <c r="B38" s="7" t="s">
        <v>117</v>
      </c>
      <c r="C38" s="7"/>
      <c r="D38" s="7"/>
      <c r="E38" s="7"/>
      <c r="F38" s="7" t="s">
        <v>90</v>
      </c>
      <c r="G38" s="7" t="s">
        <v>118</v>
      </c>
      <c r="H38" s="7"/>
      <c r="I38" s="7"/>
      <c r="J38" s="7" t="s">
        <v>92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2023-10-18T09:56:09Z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EA70AA7E011F4A7D9823778AF85008FA</vt:lpwstr>
  </property>
</Properties>
</file>