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<sst xmlns="http://schemas.openxmlformats.org/spreadsheetml/2006/main" count="151" uniqueCount="99">
  <si>
    <t>【员工差旅报销单】</t>
  </si>
  <si>
    <t>姓名:</t>
  </si>
  <si>
    <t>姚艺婷</t>
  </si>
  <si>
    <t>职位:</t>
  </si>
  <si>
    <t>助理</t>
  </si>
  <si>
    <t>发生地:</t>
  </si>
  <si>
    <t>北京、秦皇岛</t>
  </si>
  <si>
    <t>部门:</t>
  </si>
  <si>
    <t>上海事业部</t>
  </si>
  <si>
    <t>发生日期:</t>
  </si>
  <si>
    <t>9.7-9.11</t>
  </si>
  <si>
    <t>报销日期:</t>
  </si>
  <si>
    <t>团号:</t>
  </si>
  <si>
    <t>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</si>
  <si>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</si>
  <si>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</si>
  <si>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</si>
  <si>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</si>
  <si>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</si>
  <si>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</si>
  <si>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</si>
  <si>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</si>
  <si>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姚艺婷、于畅返程火车票</t>
  </si>
  <si>
    <t>差旅费</t>
  </si>
  <si>
    <t>住宿费</t>
  </si>
  <si>
    <t>9.10 姚艺婷、于畅住宿</t>
  </si>
  <si>
    <t>市内交通（打车）</t>
  </si>
  <si>
    <t>9.10 望京soho-全季酒店</t>
  </si>
  <si>
    <t>家-浦东机场</t>
  </si>
  <si>
    <t>北戴河机场-阿那亚</t>
  </si>
  <si>
    <t>机场高速费</t>
  </si>
  <si>
    <t>虹桥火车站-家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</si>
  <si>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</si>
  <si>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</si>
  <si>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</si>
  <si>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</si>
  <si>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</si>
  <si>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</si>
  <si>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</si>
  <si>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</si>
  <si>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</si>
  <si>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</si>
  <si>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</si>
  <si>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</si>
  <si>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</si>
  <si>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</si>
  <si>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秦皇岛</t>
  </si>
  <si>
    <t>9.7-9.8</t>
  </si>
  <si>
    <t>9.9-9.11</t>
  </si>
  <si>
    <t>【借款报销单】</t>
  </si>
  <si>
    <t>团号：HMOA-190712-SXY620</t>
  </si>
  <si>
    <t>会议日期：2019.9.12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</si>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</sst>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FFFF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7" borderId="19" applyNumberFormat="0" applyAlignment="0" applyProtection="0">
      <alignment vertical="center"/>
    </xf>
    <xf numFmtId="0" fontId="29" fillId="17" borderId="20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zoomScale="110" zoomScaleNormal="110" topLeftCell="A28" workbookViewId="0">
      <selection activeCell="K38" sqref="K3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8"/>
      <c r="J7" s="89">
        <v>43720</v>
      </c>
      <c r="K7" s="87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0"/>
      <c r="J8" s="91" t="s">
        <v>13</v>
      </c>
      <c r="K8" s="92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ht="20.1" customHeight="1" spans="2:11">
      <c r="B11" s="72">
        <v>1</v>
      </c>
      <c r="C11" s="73"/>
      <c r="D11" s="74"/>
      <c r="E11" s="75" t="s">
        <v>21</v>
      </c>
      <c r="F11" s="75"/>
      <c r="G11" s="76">
        <v>1106</v>
      </c>
      <c r="H11" s="76">
        <f>G11</f>
        <v>1106</v>
      </c>
      <c r="I11" s="69"/>
      <c r="J11" s="70"/>
      <c r="K11" s="93" t="s">
        <v>22</v>
      </c>
    </row>
    <row r="12" spans="2:11">
      <c r="B12" s="72">
        <v>2</v>
      </c>
      <c r="C12" s="73"/>
      <c r="D12" s="77" t="s">
        <v>23</v>
      </c>
      <c r="E12" s="75" t="s">
        <v>24</v>
      </c>
      <c r="F12" s="75"/>
      <c r="G12" s="76">
        <v>600</v>
      </c>
      <c r="H12" s="76">
        <f t="shared" ref="H12:H21" si="0">G12</f>
        <v>600</v>
      </c>
      <c r="I12" s="94"/>
      <c r="J12" s="95"/>
      <c r="K12" s="96" t="s">
        <v>25</v>
      </c>
    </row>
    <row r="13" spans="2:11">
      <c r="B13" s="72">
        <v>3</v>
      </c>
      <c r="C13" s="73"/>
      <c r="D13" s="77"/>
      <c r="E13" s="75" t="s">
        <v>26</v>
      </c>
      <c r="F13" s="75"/>
      <c r="G13" s="76">
        <v>19.04</v>
      </c>
      <c r="H13" s="76">
        <f t="shared" si="0"/>
        <v>19.04</v>
      </c>
      <c r="I13" s="94"/>
      <c r="J13" s="95"/>
      <c r="K13" s="96" t="s">
        <v>27</v>
      </c>
    </row>
    <row r="14" spans="2:11">
      <c r="B14" s="72">
        <v>4</v>
      </c>
      <c r="C14" s="73"/>
      <c r="D14" s="77"/>
      <c r="E14" s="75" t="s">
        <v>26</v>
      </c>
      <c r="F14" s="75"/>
      <c r="G14" s="76">
        <v>179</v>
      </c>
      <c r="H14" s="76">
        <f t="shared" si="0"/>
        <v>179</v>
      </c>
      <c r="I14" s="94"/>
      <c r="J14" s="95"/>
      <c r="K14" s="96" t="s">
        <v>28</v>
      </c>
    </row>
    <row r="15" spans="2:11">
      <c r="B15" s="72">
        <v>5</v>
      </c>
      <c r="C15" s="73"/>
      <c r="D15" s="77"/>
      <c r="E15" s="75" t="s">
        <v>26</v>
      </c>
      <c r="F15" s="75"/>
      <c r="G15" s="76">
        <v>94.2</v>
      </c>
      <c r="H15" s="76">
        <f t="shared" si="0"/>
        <v>94.2</v>
      </c>
      <c r="I15" s="94"/>
      <c r="J15" s="95"/>
      <c r="K15" s="96" t="s">
        <v>29</v>
      </c>
    </row>
    <row r="16" spans="2:11">
      <c r="B16" s="72">
        <v>6</v>
      </c>
      <c r="C16" s="73"/>
      <c r="D16" s="77"/>
      <c r="E16" s="75" t="s">
        <v>26</v>
      </c>
      <c r="F16" s="75"/>
      <c r="G16" s="76">
        <v>10</v>
      </c>
      <c r="H16" s="76">
        <f t="shared" si="0"/>
        <v>10</v>
      </c>
      <c r="I16" s="94"/>
      <c r="J16" s="95"/>
      <c r="K16" s="96" t="s">
        <v>30</v>
      </c>
    </row>
    <row r="17" spans="2:11">
      <c r="B17" s="72">
        <v>7</v>
      </c>
      <c r="C17" s="73"/>
      <c r="D17" s="77"/>
      <c r="E17" s="75" t="s">
        <v>26</v>
      </c>
      <c r="F17" s="75"/>
      <c r="G17" s="76">
        <v>157</v>
      </c>
      <c r="H17" s="76">
        <f t="shared" si="0"/>
        <v>157</v>
      </c>
      <c r="I17" s="94"/>
      <c r="J17" s="95"/>
      <c r="K17" s="96" t="s">
        <v>31</v>
      </c>
    </row>
    <row r="18" spans="2:11">
      <c r="B18" s="72">
        <v>8</v>
      </c>
      <c r="C18" s="73"/>
      <c r="D18" s="78" t="s">
        <v>32</v>
      </c>
      <c r="E18" s="75" t="s">
        <v>33</v>
      </c>
      <c r="F18" s="75"/>
      <c r="G18" s="76">
        <v>0</v>
      </c>
      <c r="H18" s="76">
        <f t="shared" si="0"/>
        <v>0</v>
      </c>
      <c r="I18" s="94">
        <v>0</v>
      </c>
      <c r="J18" s="95"/>
      <c r="K18" s="96"/>
    </row>
    <row r="19" ht="20.1" customHeight="1" spans="2:11">
      <c r="B19" s="72">
        <v>9</v>
      </c>
      <c r="C19" s="73"/>
      <c r="D19" s="77"/>
      <c r="E19" s="75"/>
      <c r="F19" s="75"/>
      <c r="G19" s="76">
        <f ca="1" t="shared" ref="G19:G20" si="1">H19+I19</f>
        <v>0</v>
      </c>
      <c r="H19" s="76">
        <f ca="1" t="shared" si="0"/>
        <v>0</v>
      </c>
      <c r="I19" s="94">
        <v>0</v>
      </c>
      <c r="J19" s="95"/>
      <c r="K19" s="97"/>
    </row>
    <row r="20" ht="20.1" customHeight="1" spans="2:11">
      <c r="B20" s="72">
        <v>10</v>
      </c>
      <c r="C20" s="73"/>
      <c r="D20" s="79"/>
      <c r="E20" s="75"/>
      <c r="F20" s="75"/>
      <c r="G20" s="76">
        <f ca="1" t="shared" si="1"/>
        <v>0</v>
      </c>
      <c r="H20" s="76">
        <f ca="1" t="shared" si="0"/>
        <v>0</v>
      </c>
      <c r="I20" s="94">
        <v>0</v>
      </c>
      <c r="J20" s="95"/>
      <c r="K20" s="97"/>
    </row>
    <row r="21" ht="20.1" customHeight="1" spans="2:11">
      <c r="B21" s="69" t="s">
        <v>34</v>
      </c>
      <c r="C21" s="80"/>
      <c r="D21" s="80"/>
      <c r="E21" s="80"/>
      <c r="F21" s="70"/>
      <c r="G21" s="81">
        <f>SUM(G11:G17)</f>
        <v>2165.24</v>
      </c>
      <c r="H21" s="81">
        <f>SUM(H11:H18)</f>
        <v>2165.24</v>
      </c>
      <c r="I21" s="98">
        <f>SUM(I12:J20)</f>
        <v>0</v>
      </c>
      <c r="J21" s="99"/>
      <c r="K21" s="100"/>
    </row>
    <row r="22" ht="20.1" customHeight="1" spans="2:11">
      <c r="B22" s="66"/>
      <c r="C22" s="66"/>
      <c r="D22" s="66"/>
      <c r="E22" s="66"/>
      <c r="F22" s="66"/>
      <c r="G22" s="66"/>
      <c r="H22" s="66"/>
      <c r="I22" s="66"/>
      <c r="J22" s="101"/>
      <c r="K22" s="66"/>
    </row>
    <row r="23" ht="20.1" customHeight="1" spans="2:11">
      <c r="B23" s="71" t="s">
        <v>18</v>
      </c>
      <c r="C23" s="71"/>
      <c r="D23" s="71"/>
      <c r="E23" s="71"/>
      <c r="F23" s="71"/>
      <c r="G23" s="71" t="s">
        <v>35</v>
      </c>
      <c r="H23" s="71"/>
      <c r="I23" s="71"/>
      <c r="J23" s="71"/>
      <c r="K23" s="71" t="s">
        <v>36</v>
      </c>
    </row>
    <row r="24" ht="20.1" customHeight="1" spans="2:11">
      <c r="B24" s="82">
        <f>H21</f>
        <v>2165.24</v>
      </c>
      <c r="C24" s="82"/>
      <c r="D24" s="82"/>
      <c r="E24" s="82"/>
      <c r="F24" s="82"/>
      <c r="G24" s="82">
        <f>I21</f>
        <v>0</v>
      </c>
      <c r="H24" s="82"/>
      <c r="I24" s="82"/>
      <c r="J24" s="82"/>
      <c r="K24" s="102">
        <f>SUM(B24:J24)</f>
        <v>2165.24</v>
      </c>
    </row>
    <row r="25" ht="20.1" customHeight="1" spans="2:11"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ht="20.1" customHeight="1" spans="2:11">
      <c r="B26" s="66" t="s">
        <v>37</v>
      </c>
      <c r="C26" s="66"/>
      <c r="D26" s="66"/>
      <c r="E26" s="66"/>
      <c r="F26" s="66" t="s">
        <v>38</v>
      </c>
      <c r="G26" s="66" t="s">
        <v>39</v>
      </c>
      <c r="H26" s="66"/>
      <c r="I26" s="66"/>
      <c r="J26" s="66" t="s">
        <v>40</v>
      </c>
      <c r="K26" s="66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6"/>
    </row>
    <row r="32" ht="20.1" customHeight="1" spans="2:11">
      <c r="B32" s="58"/>
      <c r="C32" s="59"/>
      <c r="D32" s="60" t="s">
        <v>5</v>
      </c>
      <c r="E32" s="60"/>
      <c r="F32" s="61" t="str">
        <f>F6</f>
        <v>北京、秦皇岛</v>
      </c>
      <c r="G32" s="61"/>
      <c r="H32" s="60" t="s">
        <v>7</v>
      </c>
      <c r="I32" s="59"/>
      <c r="J32" s="61" t="str">
        <f>J6</f>
        <v>上海事业部</v>
      </c>
      <c r="K32" s="87"/>
    </row>
    <row r="33" ht="20.1" customHeight="1" spans="2:11">
      <c r="B33" s="58"/>
      <c r="C33" s="59"/>
      <c r="D33" s="60" t="s">
        <v>9</v>
      </c>
      <c r="E33" s="60"/>
      <c r="F33" s="61" t="str">
        <f>F7</f>
        <v>9.7-9.11</v>
      </c>
      <c r="G33" s="61"/>
      <c r="H33" s="60" t="s">
        <v>11</v>
      </c>
      <c r="I33" s="88"/>
      <c r="J33" s="89">
        <f>J7</f>
        <v>43720</v>
      </c>
      <c r="K33" s="87"/>
    </row>
    <row r="34" ht="20.1" customHeight="1" spans="2:11">
      <c r="B34" s="62"/>
      <c r="C34" s="63"/>
      <c r="D34" s="64"/>
      <c r="E34" s="64"/>
      <c r="F34" s="65"/>
      <c r="G34" s="65"/>
      <c r="H34" s="64" t="s">
        <v>12</v>
      </c>
      <c r="I34" s="90"/>
      <c r="J34" s="65" t="str">
        <f>J8</f>
        <v>HMZB-190906-MOM684</v>
      </c>
      <c r="K34" s="92"/>
    </row>
    <row r="35" ht="20.1" customHeight="1"/>
    <row r="36" ht="20.1" customHeight="1" spans="2:11">
      <c r="B36" s="75"/>
      <c r="C36" s="75"/>
      <c r="D36" s="83" t="s">
        <v>42</v>
      </c>
      <c r="E36" s="75" t="s">
        <v>43</v>
      </c>
      <c r="F36" s="75"/>
      <c r="G36" s="76" t="s">
        <v>44</v>
      </c>
      <c r="H36" s="76" t="s">
        <v>45</v>
      </c>
      <c r="I36" s="76" t="s">
        <v>34</v>
      </c>
      <c r="J36" s="76"/>
      <c r="K36" s="103" t="s">
        <v>20</v>
      </c>
    </row>
    <row r="37" spans="2:11">
      <c r="B37" s="75">
        <v>1</v>
      </c>
      <c r="C37" s="75"/>
      <c r="D37" s="83" t="s">
        <v>46</v>
      </c>
      <c r="E37" s="75" t="s">
        <v>47</v>
      </c>
      <c r="F37" s="75"/>
      <c r="G37" s="76">
        <v>200</v>
      </c>
      <c r="H37" s="76">
        <v>2</v>
      </c>
      <c r="I37" s="94">
        <f>G37*H37</f>
        <v>400</v>
      </c>
      <c r="J37" s="95"/>
      <c r="K37" s="103" t="str">
        <f>E37</f>
        <v>9.7-9.8</v>
      </c>
    </row>
    <row r="38" ht="20.1" customHeight="1" spans="2:11">
      <c r="B38" s="75">
        <v>2</v>
      </c>
      <c r="C38" s="75"/>
      <c r="D38" s="83" t="s">
        <v>46</v>
      </c>
      <c r="E38" s="75" t="s">
        <v>48</v>
      </c>
      <c r="F38" s="75"/>
      <c r="G38" s="76">
        <v>100</v>
      </c>
      <c r="H38" s="76">
        <v>3</v>
      </c>
      <c r="I38" s="94">
        <f>G38*H38</f>
        <v>300</v>
      </c>
      <c r="J38" s="95"/>
      <c r="K38" s="103" t="str">
        <f>E38</f>
        <v>9.9-9.11</v>
      </c>
    </row>
    <row r="39" ht="20.1" customHeight="1" spans="2:11">
      <c r="B39" s="75">
        <v>3</v>
      </c>
      <c r="C39" s="75"/>
      <c r="D39" s="84"/>
      <c r="E39" s="75"/>
      <c r="F39" s="75"/>
      <c r="G39" s="76"/>
      <c r="H39" s="76"/>
      <c r="I39" s="94"/>
      <c r="J39" s="95"/>
      <c r="K39" s="96"/>
    </row>
    <row r="40" ht="20.1" customHeight="1" spans="2:11">
      <c r="B40" s="69" t="s">
        <v>34</v>
      </c>
      <c r="C40" s="80"/>
      <c r="D40" s="80"/>
      <c r="E40" s="80"/>
      <c r="F40" s="70"/>
      <c r="G40" s="81"/>
      <c r="H40" s="81"/>
      <c r="I40" s="98">
        <f>SUM(I37:J39)</f>
        <v>700</v>
      </c>
      <c r="J40" s="99"/>
      <c r="K40" s="100"/>
    </row>
    <row r="41" ht="20.1" customHeight="1" spans="2:11">
      <c r="B41" s="66" t="s">
        <v>37</v>
      </c>
      <c r="C41" s="66"/>
      <c r="D41" s="66"/>
      <c r="E41" s="66"/>
      <c r="F41" s="66" t="s">
        <v>38</v>
      </c>
      <c r="G41" s="66" t="s">
        <v>39</v>
      </c>
      <c r="H41" s="66"/>
      <c r="I41" s="66"/>
      <c r="J41" s="66" t="s">
        <v>40</v>
      </c>
      <c r="K41" s="6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2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I11" sqref="I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24"/>
      <c r="J8" s="38" t="s">
        <v>64</v>
      </c>
    </row>
    <row r="9" s="1" customFormat="1" customHeight="1" spans="1:10">
      <c r="A9" s="17"/>
      <c r="B9" s="18" t="s">
        <v>65</v>
      </c>
      <c r="C9" s="19">
        <f>SUM(C8)</f>
        <v>0</v>
      </c>
      <c r="D9" s="20">
        <f>SUM(D8)</f>
        <v>0</v>
      </c>
      <c r="E9" s="20">
        <f>SUM(E8)</f>
        <v>0</v>
      </c>
      <c r="F9" s="19">
        <f>SUM(F8:F8)</f>
        <v>0</v>
      </c>
      <c r="G9" s="19">
        <f>SUM(G8:G8)</f>
        <v>0</v>
      </c>
      <c r="H9" s="19">
        <f>SUM(H8:H8)</f>
        <v>0</v>
      </c>
      <c r="I9" s="39"/>
      <c r="J9" s="40"/>
    </row>
    <row r="10" customHeight="1" spans="1:10">
      <c r="A10" s="21">
        <v>2</v>
      </c>
      <c r="B10" s="22" t="s">
        <v>66</v>
      </c>
      <c r="C10" s="23">
        <v>0</v>
      </c>
      <c r="D10" s="21">
        <v>0</v>
      </c>
      <c r="E10" s="23">
        <f>C10*D10</f>
        <v>0</v>
      </c>
      <c r="F10" s="15">
        <v>0</v>
      </c>
      <c r="G10" s="15">
        <v>0</v>
      </c>
      <c r="H10" s="15">
        <f>F10+G10</f>
        <v>0</v>
      </c>
      <c r="I10" s="24"/>
      <c r="J10" s="38" t="s">
        <v>67</v>
      </c>
    </row>
    <row r="11" s="1" customFormat="1" customHeight="1" spans="1:10">
      <c r="A11" s="17"/>
      <c r="B11" s="18" t="s">
        <v>68</v>
      </c>
      <c r="C11" s="19">
        <f>SUM(C10)</f>
        <v>0</v>
      </c>
      <c r="D11" s="20">
        <f>SUM(D10)</f>
        <v>0</v>
      </c>
      <c r="E11" s="20">
        <f>SUM(E10)</f>
        <v>0</v>
      </c>
      <c r="F11" s="19">
        <f>SUM(F10:F10)</f>
        <v>0</v>
      </c>
      <c r="G11" s="19">
        <f>SUM(G10:G10)</f>
        <v>0</v>
      </c>
      <c r="H11" s="19">
        <f>SUM(H10:H10)</f>
        <v>0</v>
      </c>
      <c r="I11" s="39"/>
      <c r="J11" s="40"/>
    </row>
    <row r="12" customHeight="1" spans="1:10">
      <c r="A12" s="21">
        <v>3</v>
      </c>
      <c r="B12" s="22" t="s">
        <v>69</v>
      </c>
      <c r="C12" s="23">
        <v>0</v>
      </c>
      <c r="D12" s="21">
        <v>0</v>
      </c>
      <c r="E12" s="23">
        <f>C12*D12</f>
        <v>0</v>
      </c>
      <c r="F12" s="24">
        <v>2060.19</v>
      </c>
      <c r="G12" s="15">
        <v>0</v>
      </c>
      <c r="H12" s="15">
        <f>F12+G12</f>
        <v>2060.19</v>
      </c>
      <c r="I12" s="24" t="s">
        <v>70</v>
      </c>
      <c r="J12" s="41" t="s">
        <v>71</v>
      </c>
    </row>
    <row r="13" customHeight="1" spans="1:10">
      <c r="A13" s="25"/>
      <c r="B13" s="26"/>
      <c r="C13" s="27"/>
      <c r="D13" s="25"/>
      <c r="E13" s="27"/>
      <c r="F13" s="24">
        <v>2060.19</v>
      </c>
      <c r="G13" s="15">
        <v>0</v>
      </c>
      <c r="H13" s="15">
        <f>F13+G13</f>
        <v>2060.19</v>
      </c>
      <c r="I13" s="24" t="s">
        <v>70</v>
      </c>
      <c r="J13" s="42"/>
    </row>
    <row r="14" customHeight="1" spans="1:10">
      <c r="A14" s="25"/>
      <c r="B14" s="26"/>
      <c r="C14" s="27"/>
      <c r="D14" s="25"/>
      <c r="E14" s="27"/>
      <c r="F14" s="24">
        <v>2060.19</v>
      </c>
      <c r="G14" s="15">
        <v>0</v>
      </c>
      <c r="H14" s="15">
        <f>F14+G14</f>
        <v>2060.19</v>
      </c>
      <c r="I14" s="24" t="s">
        <v>70</v>
      </c>
      <c r="J14" s="42"/>
    </row>
    <row r="15" customHeight="1" spans="1:10">
      <c r="A15" s="25"/>
      <c r="B15" s="26"/>
      <c r="C15" s="27"/>
      <c r="D15" s="25"/>
      <c r="E15" s="27"/>
      <c r="F15" s="24">
        <v>705.43</v>
      </c>
      <c r="G15" s="15">
        <v>0</v>
      </c>
      <c r="H15" s="15">
        <f>F15+G15</f>
        <v>705.43</v>
      </c>
      <c r="I15" s="24" t="s">
        <v>70</v>
      </c>
      <c r="J15" s="42"/>
    </row>
    <row r="16" customFormat="1" customHeight="1" spans="1:10">
      <c r="A16" s="25"/>
      <c r="B16" s="26"/>
      <c r="C16" s="27"/>
      <c r="D16" s="25"/>
      <c r="E16" s="27"/>
      <c r="F16" s="24">
        <v>705.43</v>
      </c>
      <c r="G16" s="15">
        <v>0</v>
      </c>
      <c r="H16" s="15">
        <f>F16+G16</f>
        <v>705.43</v>
      </c>
      <c r="I16" s="24" t="s">
        <v>70</v>
      </c>
      <c r="J16" s="42"/>
    </row>
    <row r="17" customFormat="1" customHeight="1" spans="1:10">
      <c r="A17" s="25"/>
      <c r="B17" s="26"/>
      <c r="C17" s="27"/>
      <c r="D17" s="25"/>
      <c r="E17" s="27"/>
      <c r="F17" s="24">
        <v>705.43</v>
      </c>
      <c r="G17" s="15">
        <v>0</v>
      </c>
      <c r="H17" s="15">
        <f t="shared" ref="H17:H40" si="0">F17+G17</f>
        <v>705.43</v>
      </c>
      <c r="I17" s="24" t="s">
        <v>70</v>
      </c>
      <c r="J17" s="42"/>
    </row>
    <row r="18" customFormat="1" customHeight="1" spans="1:10">
      <c r="A18" s="25"/>
      <c r="B18" s="26"/>
      <c r="C18" s="27"/>
      <c r="D18" s="25"/>
      <c r="E18" s="27"/>
      <c r="F18" s="24">
        <v>999</v>
      </c>
      <c r="G18" s="15">
        <v>0</v>
      </c>
      <c r="H18" s="15">
        <f t="shared" si="0"/>
        <v>999</v>
      </c>
      <c r="I18" s="24" t="s">
        <v>70</v>
      </c>
      <c r="J18" s="42"/>
    </row>
    <row r="19" customFormat="1" customHeight="1" spans="1:10">
      <c r="A19" s="25"/>
      <c r="B19" s="26"/>
      <c r="C19" s="27"/>
      <c r="D19" s="25"/>
      <c r="E19" s="27"/>
      <c r="F19" s="24">
        <v>996</v>
      </c>
      <c r="G19" s="15">
        <v>0</v>
      </c>
      <c r="H19" s="15">
        <f t="shared" si="0"/>
        <v>996</v>
      </c>
      <c r="I19" s="24" t="s">
        <v>70</v>
      </c>
      <c r="J19" s="42"/>
    </row>
    <row r="20" customFormat="1" customHeight="1" spans="1:10">
      <c r="A20" s="25"/>
      <c r="B20" s="26"/>
      <c r="C20" s="27"/>
      <c r="D20" s="25"/>
      <c r="E20" s="27"/>
      <c r="F20" s="24">
        <v>999</v>
      </c>
      <c r="G20" s="15">
        <v>0</v>
      </c>
      <c r="H20" s="15">
        <f t="shared" si="0"/>
        <v>999</v>
      </c>
      <c r="I20" s="24" t="s">
        <v>70</v>
      </c>
      <c r="J20" s="42"/>
    </row>
    <row r="21" customFormat="1" customHeight="1" spans="1:10">
      <c r="A21" s="25"/>
      <c r="B21" s="26"/>
      <c r="C21" s="27"/>
      <c r="D21" s="25"/>
      <c r="E21" s="27"/>
      <c r="F21" s="24">
        <v>731</v>
      </c>
      <c r="G21" s="15">
        <v>0</v>
      </c>
      <c r="H21" s="15">
        <f t="shared" si="0"/>
        <v>731</v>
      </c>
      <c r="I21" s="24" t="s">
        <v>70</v>
      </c>
      <c r="J21" s="42"/>
    </row>
    <row r="22" customFormat="1" customHeight="1" spans="1:10">
      <c r="A22" s="25"/>
      <c r="B22" s="26"/>
      <c r="C22" s="27"/>
      <c r="D22" s="25"/>
      <c r="E22" s="27"/>
      <c r="F22" s="24">
        <v>524</v>
      </c>
      <c r="G22" s="15">
        <v>0</v>
      </c>
      <c r="H22" s="15">
        <f t="shared" si="0"/>
        <v>524</v>
      </c>
      <c r="I22" s="24" t="s">
        <v>70</v>
      </c>
      <c r="J22" s="42"/>
    </row>
    <row r="23" customFormat="1" customHeight="1" spans="1:10">
      <c r="A23" s="25"/>
      <c r="B23" s="26"/>
      <c r="C23" s="27"/>
      <c r="D23" s="25"/>
      <c r="E23" s="27"/>
      <c r="F23" s="24">
        <v>702</v>
      </c>
      <c r="G23" s="15">
        <v>0</v>
      </c>
      <c r="H23" s="15">
        <f t="shared" si="0"/>
        <v>702</v>
      </c>
      <c r="I23" s="24" t="s">
        <v>70</v>
      </c>
      <c r="J23" s="42"/>
    </row>
    <row r="24" customFormat="1" customHeight="1" spans="1:10">
      <c r="A24" s="25"/>
      <c r="B24" s="26"/>
      <c r="C24" s="27"/>
      <c r="D24" s="25"/>
      <c r="E24" s="27"/>
      <c r="F24" s="24">
        <v>606</v>
      </c>
      <c r="G24" s="15">
        <v>0</v>
      </c>
      <c r="H24" s="15">
        <f t="shared" si="0"/>
        <v>606</v>
      </c>
      <c r="I24" s="24" t="s">
        <v>70</v>
      </c>
      <c r="J24" s="42"/>
    </row>
    <row r="25" customFormat="1" customHeight="1" spans="1:10">
      <c r="A25" s="25"/>
      <c r="B25" s="26"/>
      <c r="C25" s="27"/>
      <c r="D25" s="25"/>
      <c r="E25" s="27"/>
      <c r="F25" s="24">
        <v>323</v>
      </c>
      <c r="G25" s="15">
        <v>0</v>
      </c>
      <c r="H25" s="15">
        <f t="shared" si="0"/>
        <v>323</v>
      </c>
      <c r="I25" s="24" t="s">
        <v>70</v>
      </c>
      <c r="J25" s="42"/>
    </row>
    <row r="26" customFormat="1" customHeight="1" spans="1:10">
      <c r="A26" s="25"/>
      <c r="B26" s="26"/>
      <c r="C26" s="27"/>
      <c r="D26" s="25"/>
      <c r="E26" s="27"/>
      <c r="F26" s="24">
        <v>280</v>
      </c>
      <c r="G26" s="15">
        <v>0</v>
      </c>
      <c r="H26" s="15">
        <f t="shared" si="0"/>
        <v>280</v>
      </c>
      <c r="I26" s="24" t="s">
        <v>70</v>
      </c>
      <c r="J26" s="42"/>
    </row>
    <row r="27" customFormat="1" customHeight="1" spans="1:10">
      <c r="A27" s="25"/>
      <c r="B27" s="26"/>
      <c r="C27" s="27"/>
      <c r="D27" s="25"/>
      <c r="E27" s="27"/>
      <c r="F27" s="24">
        <v>1472</v>
      </c>
      <c r="G27" s="15">
        <v>0</v>
      </c>
      <c r="H27" s="15">
        <f t="shared" si="0"/>
        <v>1472</v>
      </c>
      <c r="I27" s="24" t="s">
        <v>70</v>
      </c>
      <c r="J27" s="42"/>
    </row>
    <row r="28" customFormat="1" customHeight="1" spans="1:10">
      <c r="A28" s="25"/>
      <c r="B28" s="26"/>
      <c r="C28" s="27"/>
      <c r="D28" s="25"/>
      <c r="E28" s="27"/>
      <c r="F28" s="24">
        <v>2598</v>
      </c>
      <c r="G28" s="15">
        <v>0</v>
      </c>
      <c r="H28" s="15">
        <f t="shared" si="0"/>
        <v>2598</v>
      </c>
      <c r="I28" s="24" t="s">
        <v>70</v>
      </c>
      <c r="J28" s="42"/>
    </row>
    <row r="29" customFormat="1" customHeight="1" spans="1:10">
      <c r="A29" s="25"/>
      <c r="B29" s="26"/>
      <c r="C29" s="27"/>
      <c r="D29" s="25"/>
      <c r="E29" s="27"/>
      <c r="F29" s="24">
        <v>415</v>
      </c>
      <c r="G29" s="15">
        <v>0</v>
      </c>
      <c r="H29" s="15">
        <f t="shared" si="0"/>
        <v>415</v>
      </c>
      <c r="I29" s="24" t="s">
        <v>70</v>
      </c>
      <c r="J29" s="42"/>
    </row>
    <row r="30" customFormat="1" customHeight="1" spans="1:10">
      <c r="A30" s="25"/>
      <c r="B30" s="26"/>
      <c r="C30" s="27"/>
      <c r="D30" s="25"/>
      <c r="E30" s="27"/>
      <c r="F30" s="24">
        <v>779.72</v>
      </c>
      <c r="G30" s="15">
        <v>0</v>
      </c>
      <c r="H30" s="15">
        <f t="shared" si="0"/>
        <v>779.72</v>
      </c>
      <c r="I30" s="24" t="s">
        <v>70</v>
      </c>
      <c r="J30" s="42"/>
    </row>
    <row r="31" customFormat="1" customHeight="1" spans="1:10">
      <c r="A31" s="25"/>
      <c r="B31" s="26"/>
      <c r="C31" s="27"/>
      <c r="D31" s="25"/>
      <c r="E31" s="27"/>
      <c r="F31" s="24">
        <v>990</v>
      </c>
      <c r="G31" s="15">
        <v>0</v>
      </c>
      <c r="H31" s="15">
        <f t="shared" si="0"/>
        <v>990</v>
      </c>
      <c r="I31" s="24" t="s">
        <v>70</v>
      </c>
      <c r="J31" s="42"/>
    </row>
    <row r="32" customFormat="1" customHeight="1" spans="1:10">
      <c r="A32" s="25"/>
      <c r="B32" s="26"/>
      <c r="C32" s="27"/>
      <c r="D32" s="25"/>
      <c r="E32" s="27"/>
      <c r="F32" s="24">
        <v>317</v>
      </c>
      <c r="G32" s="15">
        <v>0</v>
      </c>
      <c r="H32" s="15">
        <f t="shared" si="0"/>
        <v>317</v>
      </c>
      <c r="I32" s="24" t="s">
        <v>70</v>
      </c>
      <c r="J32" s="42"/>
    </row>
    <row r="33" customFormat="1" customHeight="1" spans="1:10">
      <c r="A33" s="25"/>
      <c r="B33" s="26"/>
      <c r="C33" s="27"/>
      <c r="D33" s="25"/>
      <c r="E33" s="27"/>
      <c r="F33" s="24">
        <v>588</v>
      </c>
      <c r="G33" s="15">
        <v>0</v>
      </c>
      <c r="H33" s="15">
        <f t="shared" si="0"/>
        <v>588</v>
      </c>
      <c r="I33" s="24" t="s">
        <v>70</v>
      </c>
      <c r="J33" s="42"/>
    </row>
    <row r="34" customFormat="1" customHeight="1" spans="1:10">
      <c r="A34" s="25"/>
      <c r="B34" s="26"/>
      <c r="C34" s="27"/>
      <c r="D34" s="25"/>
      <c r="E34" s="27"/>
      <c r="F34" s="24">
        <v>900</v>
      </c>
      <c r="G34" s="15">
        <v>0</v>
      </c>
      <c r="H34" s="15">
        <f t="shared" si="0"/>
        <v>900</v>
      </c>
      <c r="I34" s="24" t="s">
        <v>70</v>
      </c>
      <c r="J34" s="42"/>
    </row>
    <row r="35" customFormat="1" customHeight="1" spans="1:10">
      <c r="A35" s="25"/>
      <c r="B35" s="26"/>
      <c r="C35" s="27"/>
      <c r="D35" s="25"/>
      <c r="E35" s="27"/>
      <c r="F35" s="24">
        <v>80</v>
      </c>
      <c r="G35" s="15">
        <v>0</v>
      </c>
      <c r="H35" s="15">
        <f t="shared" si="0"/>
        <v>80</v>
      </c>
      <c r="I35" s="24" t="s">
        <v>70</v>
      </c>
      <c r="J35" s="42"/>
    </row>
    <row r="36" customFormat="1" customHeight="1" spans="1:10">
      <c r="A36" s="25"/>
      <c r="B36" s="26"/>
      <c r="C36" s="27"/>
      <c r="D36" s="25"/>
      <c r="E36" s="27"/>
      <c r="F36" s="24">
        <v>80</v>
      </c>
      <c r="G36" s="15">
        <v>0</v>
      </c>
      <c r="H36" s="15">
        <f t="shared" si="0"/>
        <v>80</v>
      </c>
      <c r="I36" s="24" t="s">
        <v>70</v>
      </c>
      <c r="J36" s="42"/>
    </row>
    <row r="37" customFormat="1" customHeight="1" spans="1:10">
      <c r="A37" s="25"/>
      <c r="B37" s="26"/>
      <c r="C37" s="27"/>
      <c r="D37" s="25"/>
      <c r="E37" s="27"/>
      <c r="F37" s="24">
        <v>80</v>
      </c>
      <c r="G37" s="15">
        <v>0</v>
      </c>
      <c r="H37" s="15">
        <f t="shared" si="0"/>
        <v>80</v>
      </c>
      <c r="I37" s="24" t="s">
        <v>70</v>
      </c>
      <c r="J37" s="42"/>
    </row>
    <row r="38" customFormat="1" customHeight="1" spans="1:10">
      <c r="A38" s="25"/>
      <c r="B38" s="26"/>
      <c r="C38" s="27"/>
      <c r="D38" s="25"/>
      <c r="E38" s="27"/>
      <c r="F38" s="24">
        <v>80</v>
      </c>
      <c r="G38" s="15">
        <v>0</v>
      </c>
      <c r="H38" s="15">
        <f t="shared" si="0"/>
        <v>80</v>
      </c>
      <c r="I38" s="24" t="s">
        <v>70</v>
      </c>
      <c r="J38" s="42"/>
    </row>
    <row r="39" customFormat="1" customHeight="1" spans="1:10">
      <c r="A39" s="25"/>
      <c r="B39" s="26"/>
      <c r="C39" s="27"/>
      <c r="D39" s="25"/>
      <c r="E39" s="27"/>
      <c r="F39" s="24">
        <v>80</v>
      </c>
      <c r="G39" s="15">
        <v>0</v>
      </c>
      <c r="H39" s="15">
        <f t="shared" si="0"/>
        <v>80</v>
      </c>
      <c r="I39" s="24" t="s">
        <v>70</v>
      </c>
      <c r="J39" s="42"/>
    </row>
    <row r="40" customFormat="1" customHeight="1" spans="1:10">
      <c r="A40" s="25"/>
      <c r="B40" s="26"/>
      <c r="C40" s="27"/>
      <c r="D40" s="25"/>
      <c r="E40" s="27"/>
      <c r="F40" s="24">
        <v>80</v>
      </c>
      <c r="G40" s="15">
        <v>0</v>
      </c>
      <c r="H40" s="15">
        <f t="shared" si="0"/>
        <v>80</v>
      </c>
      <c r="I40" s="24" t="s">
        <v>70</v>
      </c>
      <c r="J40" s="42"/>
    </row>
    <row r="41" s="1" customFormat="1" customHeight="1" spans="1:10">
      <c r="A41" s="17"/>
      <c r="B41" s="18" t="s">
        <v>72</v>
      </c>
      <c r="C41" s="19">
        <f>SUM(C12)</f>
        <v>0</v>
      </c>
      <c r="D41" s="20">
        <f t="shared" ref="D41:E41" si="1">SUM(D12)</f>
        <v>0</v>
      </c>
      <c r="E41" s="20">
        <f t="shared" si="1"/>
        <v>0</v>
      </c>
      <c r="F41" s="19">
        <f>SUM(F12:F40)</f>
        <v>22996.58</v>
      </c>
      <c r="G41" s="19">
        <f>SUM(G12:G15)</f>
        <v>0</v>
      </c>
      <c r="H41" s="19">
        <f>SUM(H12:H40)</f>
        <v>22996.58</v>
      </c>
      <c r="I41" s="39"/>
      <c r="J41" s="43"/>
    </row>
    <row r="42" customHeight="1" spans="1:10">
      <c r="A42" s="13">
        <v>4</v>
      </c>
      <c r="B42" s="14" t="s">
        <v>73</v>
      </c>
      <c r="C42" s="15">
        <v>0</v>
      </c>
      <c r="D42" s="13">
        <v>0</v>
      </c>
      <c r="E42" s="16">
        <f>C42*D42</f>
        <v>0</v>
      </c>
      <c r="F42" s="15">
        <v>0</v>
      </c>
      <c r="G42" s="15">
        <v>0</v>
      </c>
      <c r="H42" s="15">
        <f>F42+G42</f>
        <v>0</v>
      </c>
      <c r="I42" s="24"/>
      <c r="J42" s="41" t="s">
        <v>74</v>
      </c>
    </row>
    <row r="43" s="1" customFormat="1" customHeight="1" spans="1:10">
      <c r="A43" s="17"/>
      <c r="B43" s="18" t="s">
        <v>75</v>
      </c>
      <c r="C43" s="19">
        <f>C42</f>
        <v>0</v>
      </c>
      <c r="D43" s="20">
        <f>D42</f>
        <v>0</v>
      </c>
      <c r="E43" s="20">
        <f>E42</f>
        <v>0</v>
      </c>
      <c r="F43" s="19">
        <f>SUM(F42:F42)</f>
        <v>0</v>
      </c>
      <c r="G43" s="19">
        <f>SUM(G42:G42)</f>
        <v>0</v>
      </c>
      <c r="H43" s="19">
        <f>SUM(H42:H42)</f>
        <v>0</v>
      </c>
      <c r="I43" s="39"/>
      <c r="J43" s="43"/>
    </row>
    <row r="44" customHeight="1" spans="1:10">
      <c r="A44" s="21">
        <v>5</v>
      </c>
      <c r="B44" s="22" t="s">
        <v>76</v>
      </c>
      <c r="C44" s="15">
        <v>0</v>
      </c>
      <c r="D44" s="13">
        <v>0</v>
      </c>
      <c r="E44" s="16">
        <v>0</v>
      </c>
      <c r="F44" s="15">
        <v>0</v>
      </c>
      <c r="G44" s="15">
        <v>0</v>
      </c>
      <c r="H44" s="15">
        <f>F44+G44</f>
        <v>0</v>
      </c>
      <c r="I44" s="24"/>
      <c r="J44" s="44" t="s">
        <v>77</v>
      </c>
    </row>
    <row r="45" s="1" customFormat="1" customHeight="1" spans="1:10">
      <c r="A45" s="17"/>
      <c r="B45" s="18" t="s">
        <v>78</v>
      </c>
      <c r="C45" s="19">
        <f>SUM(C44)</f>
        <v>0</v>
      </c>
      <c r="D45" s="20">
        <f t="shared" ref="D45" si="2">SUM(D44)</f>
        <v>0</v>
      </c>
      <c r="E45" s="20">
        <f>E44</f>
        <v>0</v>
      </c>
      <c r="F45" s="19">
        <f>SUM(F44:F44)</f>
        <v>0</v>
      </c>
      <c r="G45" s="19">
        <v>0</v>
      </c>
      <c r="H45" s="19">
        <v>0</v>
      </c>
      <c r="I45" s="39"/>
      <c r="J45" s="45"/>
    </row>
    <row r="46" customHeight="1" spans="1:10">
      <c r="A46" s="13">
        <v>6</v>
      </c>
      <c r="B46" s="14" t="s">
        <v>79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>F46+G46</f>
        <v>0</v>
      </c>
      <c r="I46" s="24"/>
      <c r="J46" s="38" t="s">
        <v>80</v>
      </c>
    </row>
    <row r="47" s="1" customFormat="1" customHeight="1" spans="1:10">
      <c r="A47" s="17"/>
      <c r="B47" s="18" t="s">
        <v>81</v>
      </c>
      <c r="C47" s="19">
        <f>SUM(C46)</f>
        <v>0</v>
      </c>
      <c r="D47" s="20">
        <f t="shared" ref="D47:E47" si="3">SUM(D46)</f>
        <v>0</v>
      </c>
      <c r="E47" s="20">
        <f t="shared" si="3"/>
        <v>0</v>
      </c>
      <c r="F47" s="19">
        <f>SUM(F46:F46)</f>
        <v>0</v>
      </c>
      <c r="G47" s="19">
        <f>SUM(G46:G46)</f>
        <v>0</v>
      </c>
      <c r="H47" s="19">
        <f>SUM(H46:H46)</f>
        <v>0</v>
      </c>
      <c r="I47" s="39"/>
      <c r="J47" s="43"/>
    </row>
    <row r="48" customHeight="1" spans="1:10">
      <c r="A48" s="13">
        <v>7</v>
      </c>
      <c r="B48" s="14" t="s">
        <v>82</v>
      </c>
      <c r="C48" s="15">
        <v>0</v>
      </c>
      <c r="D48" s="13">
        <v>0</v>
      </c>
      <c r="E48" s="16">
        <f>C48*D48</f>
        <v>0</v>
      </c>
      <c r="F48" s="15">
        <v>0</v>
      </c>
      <c r="G48" s="15">
        <v>0</v>
      </c>
      <c r="H48" s="15">
        <f t="shared" ref="H47:H58" si="4">F48+G48</f>
        <v>0</v>
      </c>
      <c r="I48" s="24"/>
      <c r="J48" s="46"/>
    </row>
    <row r="49" s="1" customFormat="1" customHeight="1" spans="1:10">
      <c r="A49" s="17"/>
      <c r="B49" s="18" t="s">
        <v>83</v>
      </c>
      <c r="C49" s="19">
        <f>SUM(C48)</f>
        <v>0</v>
      </c>
      <c r="D49" s="20">
        <f t="shared" ref="D49:E49" si="5">SUM(D48)</f>
        <v>0</v>
      </c>
      <c r="E49" s="20">
        <f t="shared" si="5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39"/>
      <c r="J49" s="47"/>
    </row>
    <row r="50" customHeight="1" spans="1:10">
      <c r="A50" s="13">
        <v>8</v>
      </c>
      <c r="B50" s="14" t="s">
        <v>84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>F50+G50</f>
        <v>0</v>
      </c>
      <c r="I50" s="24"/>
      <c r="J50" s="41" t="s">
        <v>85</v>
      </c>
    </row>
    <row r="51" s="1" customFormat="1" customHeight="1" spans="1:10">
      <c r="A51" s="17"/>
      <c r="B51" s="18" t="s">
        <v>86</v>
      </c>
      <c r="C51" s="19">
        <f>SUM(C50)</f>
        <v>0</v>
      </c>
      <c r="D51" s="20">
        <f t="shared" ref="D51:E51" si="6">SUM(D50)</f>
        <v>0</v>
      </c>
      <c r="E51" s="20">
        <f t="shared" si="6"/>
        <v>0</v>
      </c>
      <c r="F51" s="19">
        <f>SUM(F50:F50)</f>
        <v>0</v>
      </c>
      <c r="G51" s="19">
        <f>SUM(G50:G50)</f>
        <v>0</v>
      </c>
      <c r="H51" s="19">
        <f>SUM(H50:H50)</f>
        <v>0</v>
      </c>
      <c r="I51" s="39"/>
      <c r="J51" s="43"/>
    </row>
    <row r="52" customHeight="1" spans="1:10">
      <c r="A52" s="13">
        <v>9</v>
      </c>
      <c r="B52" s="14" t="s">
        <v>87</v>
      </c>
      <c r="C52" s="15">
        <v>0</v>
      </c>
      <c r="D52" s="13">
        <v>0</v>
      </c>
      <c r="E52" s="16">
        <f>C52*D52</f>
        <v>0</v>
      </c>
      <c r="F52" s="15">
        <v>0</v>
      </c>
      <c r="G52" s="15">
        <v>0</v>
      </c>
      <c r="H52" s="15">
        <f>F52+G52</f>
        <v>0</v>
      </c>
      <c r="I52" s="24"/>
      <c r="J52" s="38" t="s">
        <v>88</v>
      </c>
    </row>
    <row r="53" s="1" customFormat="1" customHeight="1" spans="1:10">
      <c r="A53" s="17"/>
      <c r="B53" s="18" t="s">
        <v>89</v>
      </c>
      <c r="C53" s="19">
        <f>SUM(C52)</f>
        <v>0</v>
      </c>
      <c r="D53" s="20">
        <f t="shared" ref="D53:E53" si="7">SUM(D52)</f>
        <v>0</v>
      </c>
      <c r="E53" s="20">
        <f t="shared" si="7"/>
        <v>0</v>
      </c>
      <c r="F53" s="19">
        <f>SUM(F52:F52)</f>
        <v>0</v>
      </c>
      <c r="G53" s="19">
        <f>SUM(G52:G52)</f>
        <v>0</v>
      </c>
      <c r="H53" s="19">
        <f>SUM(H52:H52)</f>
        <v>0</v>
      </c>
      <c r="I53" s="39"/>
      <c r="J53" s="40"/>
    </row>
    <row r="54" customHeight="1" spans="1:10">
      <c r="A54" s="28">
        <v>10</v>
      </c>
      <c r="B54" s="14" t="s">
        <v>90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6">
        <v>0</v>
      </c>
      <c r="I54" s="24"/>
      <c r="J54" s="48"/>
    </row>
    <row r="55" s="1" customFormat="1" customHeight="1" spans="1:10">
      <c r="A55" s="17"/>
      <c r="B55" s="18" t="s">
        <v>91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H54</f>
        <v>0</v>
      </c>
      <c r="I55" s="39"/>
      <c r="J55" s="47"/>
    </row>
    <row r="56" customHeight="1" spans="1:10">
      <c r="A56" s="17"/>
      <c r="B56" s="18" t="s">
        <v>34</v>
      </c>
      <c r="C56" s="19">
        <f>SUM(C55,C53,C51,C49,C47,C45,C43,C41,C11,C9)</f>
        <v>0</v>
      </c>
      <c r="D56" s="20">
        <f>SUM(D55,D53,D51,D49,D47,D45,D43,D41,D11,D9)</f>
        <v>0</v>
      </c>
      <c r="E56" s="20">
        <f>SUM(E55,E53,E51,E49,E47,E45,E43,E41,E11,E9)</f>
        <v>0</v>
      </c>
      <c r="F56" s="19">
        <f>SUM(F55,F53,F51,F49,F47,F45,F43,F41,F11,F9)</f>
        <v>22996.58</v>
      </c>
      <c r="G56" s="19">
        <f>SUM(G55,G53,G51,G49,G47,G45,G43,G41,G11,G9)</f>
        <v>0</v>
      </c>
      <c r="H56" s="19">
        <f>H9+H41+H11+H43+H45+H47+H49+H51+H53+H55</f>
        <v>22996.58</v>
      </c>
      <c r="I56" s="39"/>
      <c r="J56" s="49"/>
    </row>
    <row r="60" customHeight="1" spans="1:9">
      <c r="A60" s="29" t="s">
        <v>92</v>
      </c>
      <c r="B60" s="30"/>
      <c r="C60" s="31" t="s">
        <v>93</v>
      </c>
      <c r="D60" s="31"/>
      <c r="E60" s="31" t="s">
        <v>94</v>
      </c>
      <c r="F60" s="31"/>
      <c r="G60" s="31" t="s">
        <v>95</v>
      </c>
      <c r="H60" s="31"/>
      <c r="I60" s="50" t="s">
        <v>96</v>
      </c>
    </row>
    <row r="61" customHeight="1" spans="1:9">
      <c r="A61" s="32">
        <f>E56</f>
        <v>0</v>
      </c>
      <c r="B61" s="33"/>
      <c r="C61" s="33">
        <f>H56</f>
        <v>22996.58</v>
      </c>
      <c r="D61" s="33"/>
      <c r="E61" s="33">
        <f>F56</f>
        <v>22996.58</v>
      </c>
      <c r="F61" s="33"/>
      <c r="G61" s="33">
        <f>G56</f>
        <v>0</v>
      </c>
      <c r="H61" s="33"/>
      <c r="I61" s="51">
        <f>A61-C61</f>
        <v>-22996.58</v>
      </c>
    </row>
    <row r="63" customHeight="1" spans="1:9">
      <c r="A63" s="34" t="s">
        <v>97</v>
      </c>
      <c r="B63" s="35"/>
      <c r="C63" s="36" t="s">
        <v>38</v>
      </c>
      <c r="D63" s="34"/>
      <c r="E63" s="34" t="s">
        <v>98</v>
      </c>
      <c r="F63" s="34"/>
      <c r="G63" s="34" t="s">
        <v>40</v>
      </c>
      <c r="H63" s="34"/>
      <c r="I63" s="35"/>
    </row>
  </sheetData>
  <mergeCells count="3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12:A40"/>
    <mergeCell ref="B6:B7"/>
    <mergeCell ref="B12:B40"/>
    <mergeCell ref="C12:C40"/>
    <mergeCell ref="D12:D40"/>
    <mergeCell ref="E12:E40"/>
    <mergeCell ref="J4:J5"/>
    <mergeCell ref="J6:J7"/>
    <mergeCell ref="J8:J9"/>
    <mergeCell ref="J10:J11"/>
    <mergeCell ref="J12:J41"/>
    <mergeCell ref="J42:J43"/>
    <mergeCell ref="J44:J45"/>
    <mergeCell ref="J46:J47"/>
    <mergeCell ref="J48:J49"/>
    <mergeCell ref="J50:J51"/>
    <mergeCell ref="J52:J53"/>
    <mergeCell ref="J54:J55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2019-09-12T04:09:56Z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